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mpact fees\"/>
    </mc:Choice>
  </mc:AlternateContent>
  <xr:revisionPtr revIDLastSave="0" documentId="13_ncr:1_{C8D95245-CAC3-41FA-AFFF-29EEBAF24AA6}" xr6:coauthVersionLast="47" xr6:coauthVersionMax="47" xr10:uidLastSave="{00000000-0000-0000-0000-000000000000}"/>
  <bookViews>
    <workbookView xWindow="11270" yWindow="90" windowWidth="25730" windowHeight="12150" xr2:uid="{D808E5D1-287F-4F82-914E-D0715563EBA9}"/>
  </bookViews>
  <sheets>
    <sheet name="305 BASE LEG DRIVE" sheetId="1" r:id="rId1"/>
  </sheets>
  <definedNames>
    <definedName name="_xlnm.Print_Area" localSheetId="0">'305 BASE LEG DRIVE'!$A$1:$J$116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1" l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60" i="1"/>
  <c r="J58" i="1"/>
  <c r="G105" i="1" s="1"/>
  <c r="J53" i="1"/>
  <c r="J54" i="1"/>
  <c r="J55" i="1"/>
  <c r="J56" i="1"/>
  <c r="J57" i="1"/>
  <c r="J37" i="1"/>
  <c r="G104" i="1" s="1"/>
  <c r="J26" i="1"/>
  <c r="J27" i="1"/>
  <c r="G101" i="1" s="1"/>
  <c r="J28" i="1"/>
  <c r="J29" i="1"/>
  <c r="J9" i="1"/>
  <c r="J8" i="1"/>
  <c r="G114" i="1"/>
  <c r="G113" i="1"/>
  <c r="G112" i="1"/>
  <c r="G111" i="1"/>
  <c r="G110" i="1"/>
  <c r="G108" i="1"/>
  <c r="G107" i="1"/>
  <c r="G103" i="1"/>
  <c r="G102" i="1"/>
  <c r="G100" i="1"/>
  <c r="G106" i="1" l="1"/>
  <c r="G99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61" i="1"/>
  <c r="G60" i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G54" i="1"/>
  <c r="G55" i="1"/>
  <c r="G56" i="1"/>
  <c r="G57" i="1"/>
  <c r="G58" i="1"/>
  <c r="G46" i="1"/>
  <c r="J46" i="1" s="1"/>
  <c r="G45" i="1"/>
  <c r="J45" i="1" s="1"/>
  <c r="G37" i="1"/>
  <c r="G26" i="1"/>
  <c r="G27" i="1"/>
  <c r="G28" i="1"/>
  <c r="G10" i="1"/>
  <c r="J10" i="1" s="1"/>
  <c r="G12" i="1"/>
  <c r="J12" i="1" s="1"/>
  <c r="G13" i="1"/>
  <c r="J13" i="1" s="1"/>
  <c r="G14" i="1"/>
  <c r="J14" i="1" s="1"/>
  <c r="G15" i="1"/>
  <c r="J15" i="1" s="1"/>
  <c r="G16" i="1"/>
  <c r="J16" i="1" s="1"/>
  <c r="G17" i="1"/>
  <c r="J17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9" i="1"/>
  <c r="G31" i="1"/>
  <c r="J31" i="1" s="1"/>
  <c r="G32" i="1"/>
  <c r="J32" i="1" s="1"/>
  <c r="G34" i="1"/>
  <c r="J34" i="1" s="1"/>
  <c r="G35" i="1"/>
  <c r="J35" i="1" s="1"/>
  <c r="J36" i="1"/>
  <c r="G38" i="1"/>
  <c r="J38" i="1" s="1"/>
  <c r="G39" i="1"/>
  <c r="J39" i="1" s="1"/>
  <c r="G40" i="1"/>
  <c r="J40" i="1" s="1"/>
  <c r="G41" i="1"/>
  <c r="J41" i="1" s="1"/>
  <c r="G42" i="1"/>
  <c r="J42" i="1" s="1"/>
  <c r="G43" i="1"/>
  <c r="J43" i="1" s="1"/>
  <c r="G78" i="1"/>
  <c r="J78" i="1" s="1"/>
  <c r="G79" i="1"/>
  <c r="J79" i="1" s="1"/>
  <c r="G80" i="1"/>
  <c r="J80" i="1" s="1"/>
  <c r="G81" i="1"/>
  <c r="J81" i="1" s="1"/>
  <c r="G82" i="1"/>
  <c r="J82" i="1" s="1"/>
  <c r="G84" i="1"/>
  <c r="J84" i="1" s="1"/>
  <c r="G9" i="1"/>
  <c r="G8" i="1"/>
  <c r="J95" i="1"/>
  <c r="J93" i="1"/>
  <c r="J92" i="1"/>
  <c r="J91" i="1"/>
  <c r="J90" i="1"/>
  <c r="J89" i="1"/>
  <c r="J88" i="1"/>
  <c r="J87" i="1"/>
  <c r="J86" i="1"/>
  <c r="G115" i="1" l="1"/>
</calcChain>
</file>

<file path=xl/sharedStrings.xml><?xml version="1.0" encoding="utf-8"?>
<sst xmlns="http://schemas.openxmlformats.org/spreadsheetml/2006/main" count="228" uniqueCount="148">
  <si>
    <t>DEVELOPMENT SERVICES</t>
  </si>
  <si>
    <t>IMPACT FEES</t>
  </si>
  <si>
    <t>Project name</t>
  </si>
  <si>
    <t>104 N. RIVERSIDE DRIVE</t>
  </si>
  <si>
    <t>Site Plan/Permit#</t>
  </si>
  <si>
    <t>EDGEWATER FL 32132</t>
  </si>
  <si>
    <t>Address</t>
  </si>
  <si>
    <t>Fee</t>
  </si>
  <si>
    <t>Unit</t>
  </si>
  <si>
    <t># of Units</t>
  </si>
  <si>
    <t>Total</t>
  </si>
  <si>
    <t>Recreation</t>
  </si>
  <si>
    <t>DU</t>
  </si>
  <si>
    <t>Room</t>
  </si>
  <si>
    <t>1,000 Sf</t>
  </si>
  <si>
    <t>Residential</t>
  </si>
  <si>
    <t>Mobile Home Park</t>
  </si>
  <si>
    <t>Hospital</t>
  </si>
  <si>
    <t>Corporate headquarters building</t>
  </si>
  <si>
    <t>Office Park</t>
  </si>
  <si>
    <t>Business Park</t>
  </si>
  <si>
    <t>Industrial</t>
  </si>
  <si>
    <t>Industrial Park</t>
  </si>
  <si>
    <t>Retail</t>
  </si>
  <si>
    <t>Hardware/Paint Store</t>
  </si>
  <si>
    <t>Factory Outlet Center</t>
  </si>
  <si>
    <t>Automated Car Wash</t>
  </si>
  <si>
    <t>Supermarket</t>
  </si>
  <si>
    <t>Convenience Store</t>
  </si>
  <si>
    <t>Furniture Store</t>
  </si>
  <si>
    <t>Hotel</t>
  </si>
  <si>
    <t>Motel</t>
  </si>
  <si>
    <t>Acre</t>
  </si>
  <si>
    <t>Campground/RV Park</t>
  </si>
  <si>
    <t>Marina</t>
  </si>
  <si>
    <t>Berth</t>
  </si>
  <si>
    <t>Miscellaneous</t>
  </si>
  <si>
    <t>Church</t>
  </si>
  <si>
    <t>Day Care</t>
  </si>
  <si>
    <t>General Aviation Airport</t>
  </si>
  <si>
    <t>Employees</t>
  </si>
  <si>
    <t>Recreational Community Center</t>
  </si>
  <si>
    <t>Utilities</t>
  </si>
  <si>
    <t>Water Impact Fee</t>
  </si>
  <si>
    <t>ERU</t>
  </si>
  <si>
    <t>Water Connection</t>
  </si>
  <si>
    <t>3/4 inch</t>
  </si>
  <si>
    <t>1 inch</t>
  </si>
  <si>
    <t>1-1/2 inch</t>
  </si>
  <si>
    <t>2 inch</t>
  </si>
  <si>
    <t>3 inch</t>
  </si>
  <si>
    <t>4 inch</t>
  </si>
  <si>
    <t>Sewer Impact Fee</t>
  </si>
  <si>
    <t>Sewer Connection Fee</t>
  </si>
  <si>
    <t>Reclaimed Water Connection Fee</t>
  </si>
  <si>
    <t>Total Fees Due</t>
  </si>
  <si>
    <t>Fee Type</t>
  </si>
  <si>
    <t>Amount</t>
  </si>
  <si>
    <t>Billing Code</t>
  </si>
  <si>
    <t>Sewer Connection</t>
  </si>
  <si>
    <t>Reclaimed Water Connection</t>
  </si>
  <si>
    <t>TOTAL</t>
  </si>
  <si>
    <t>UTILITY IMPACT/CONNECTION FEES ARE CALCULATED SEPARATELY</t>
  </si>
  <si>
    <t>Residential:</t>
  </si>
  <si>
    <t>Fire/Rescue</t>
  </si>
  <si>
    <t>Law Enforcement</t>
  </si>
  <si>
    <t>General Gvt Bldgs</t>
  </si>
  <si>
    <t>Parks &amp; Recreation</t>
  </si>
  <si>
    <t>Multi-Modal Transport</t>
  </si>
  <si>
    <t>Sub-total</t>
  </si>
  <si>
    <t>Single Family/ Multi-Family</t>
  </si>
  <si>
    <t>Mobile Home on a Lot</t>
  </si>
  <si>
    <t>Transient, Assisted, Group</t>
  </si>
  <si>
    <t>Assisted Living Facility (ALF)</t>
  </si>
  <si>
    <t>Continuing Care Retirement Center</t>
  </si>
  <si>
    <t>All Suites Hotel</t>
  </si>
  <si>
    <t>Resort Hotel</t>
  </si>
  <si>
    <t>Recreation:</t>
  </si>
  <si>
    <t>Public Park</t>
  </si>
  <si>
    <t>Golf Course</t>
  </si>
  <si>
    <t>Miniature Golf Course</t>
  </si>
  <si>
    <t>Multi-Purpose Recreational Facility</t>
  </si>
  <si>
    <t>Movie Theater</t>
  </si>
  <si>
    <t>Water Slide Park</t>
  </si>
  <si>
    <t>Soccer Complex</t>
  </si>
  <si>
    <t>Health/ Fitness/ Athletic Club</t>
  </si>
  <si>
    <t>Site</t>
  </si>
  <si>
    <t>Hole</t>
  </si>
  <si>
    <t>Field</t>
  </si>
  <si>
    <t>Institutions:</t>
  </si>
  <si>
    <t>Medical:</t>
  </si>
  <si>
    <t>Veterinary Clinic</t>
  </si>
  <si>
    <t>Office</t>
  </si>
  <si>
    <t>Office:</t>
  </si>
  <si>
    <t>Medical/ Dental Office 10,000 Sf or Less</t>
  </si>
  <si>
    <t>Medical/ Dental Office Greater Than 10,000 Sf</t>
  </si>
  <si>
    <t>Research and Development Center</t>
  </si>
  <si>
    <t>Building Material/ Lumber Store</t>
  </si>
  <si>
    <t>Nusery (Garden Center)</t>
  </si>
  <si>
    <t>Retail 40,000 Sfgla or less</t>
  </si>
  <si>
    <t>Retail 40,001  to 150,000 Sfgla</t>
  </si>
  <si>
    <t>Retail greater than 150,000 Sfgla</t>
  </si>
  <si>
    <t>New/ Used Automobile Sales</t>
  </si>
  <si>
    <t>Tire Store/ Auto Repair</t>
  </si>
  <si>
    <t>Home Improvement Superstore</t>
  </si>
  <si>
    <t>Pharmacy with &amp; without Drive-thru</t>
  </si>
  <si>
    <t>Services:</t>
  </si>
  <si>
    <t>Walk-in Bank</t>
  </si>
  <si>
    <t>Drive-in Bank</t>
  </si>
  <si>
    <t>Fine Dining Restaurant</t>
  </si>
  <si>
    <t>High-turnover Restaurant</t>
  </si>
  <si>
    <t>Fast Food Restaurant without Drive-thru</t>
  </si>
  <si>
    <t>Fast Food Restaurant with Drive-thru</t>
  </si>
  <si>
    <t>Coffee/ Doughnut Shop without Drive-thru</t>
  </si>
  <si>
    <t>Coffee/ Doughnut Shop with Drive-thru</t>
  </si>
  <si>
    <t>Quick Lubrication Vehicle Shop</t>
  </si>
  <si>
    <t>Automobile Care Center</t>
  </si>
  <si>
    <t>Gas Station w/ Convenience Store &lt;2,000 Sq Ft</t>
  </si>
  <si>
    <t>Gas Station w/ Convenience Store 2,000 to 5,499 Sq Ft</t>
  </si>
  <si>
    <t>Gas Station w/ Convenience Store 5,500+ Sq Ft</t>
  </si>
  <si>
    <t>Self Service Car Wash</t>
  </si>
  <si>
    <t>Wine Tasting Room</t>
  </si>
  <si>
    <t>Drinking Place</t>
  </si>
  <si>
    <t>Industrial:</t>
  </si>
  <si>
    <t>General Light Industrial</t>
  </si>
  <si>
    <t>Manufracturing</t>
  </si>
  <si>
    <t>Warehousing</t>
  </si>
  <si>
    <t>Mini-Warehouse/ Storage</t>
  </si>
  <si>
    <t>1,000 Sfgla</t>
  </si>
  <si>
    <t>Bays</t>
  </si>
  <si>
    <t>Fuel Pos.</t>
  </si>
  <si>
    <t>Stalls</t>
  </si>
  <si>
    <t>Institutions</t>
  </si>
  <si>
    <t>Medical</t>
  </si>
  <si>
    <t>Services</t>
  </si>
  <si>
    <t>Water Impact Fees</t>
  </si>
  <si>
    <t xml:space="preserve">Water Connection </t>
  </si>
  <si>
    <t>Sewer Impact Fees</t>
  </si>
  <si>
    <t>210-240</t>
  </si>
  <si>
    <t>254-330</t>
  </si>
  <si>
    <t>411-495</t>
  </si>
  <si>
    <t>560-565</t>
  </si>
  <si>
    <t>610-640</t>
  </si>
  <si>
    <t>710-770</t>
  </si>
  <si>
    <t>812-890</t>
  </si>
  <si>
    <t>911-975</t>
  </si>
  <si>
    <t>110-151</t>
  </si>
  <si>
    <t>Per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</si>
</sst>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right"/>
    </xf>
    <xf numFmtId="0" fontId="0" fillId="0" borderId="3" xfId="0" applyBorder="1"/>
    <xf numFmtId="44" fontId="0" fillId="0" borderId="0" xfId="1" applyFont="1"/>
    <xf numFmtId="0" fontId="0" fillId="2" borderId="3" xfId="0" applyFill="1" applyBorder="1"/>
    <xf numFmtId="0" fontId="0" fillId="0" borderId="3" xfId="0" applyBorder="1" applyAlignment="1">
      <alignment wrapText="1"/>
    </xf>
    <xf numFmtId="0" fontId="0" fillId="0" borderId="2" xfId="0" applyBorder="1"/>
    <xf numFmtId="0" fontId="3" fillId="0" borderId="3" xfId="0" applyFont="1" applyBorder="1"/>
    <xf numFmtId="0" fontId="0" fillId="3" borderId="5" xfId="0" applyFill="1" applyBorder="1"/>
    <xf numFmtId="44" fontId="4" fillId="0" borderId="0" xfId="1" applyFont="1"/>
    <xf numFmtId="0" fontId="4" fillId="0" borderId="0" xfId="0" applyFont="1"/>
    <xf numFmtId="0" fontId="5" fillId="0" borderId="3" xfId="0" applyFont="1" applyFill="1" applyBorder="1"/>
    <xf numFmtId="44" fontId="5" fillId="0" borderId="0" xfId="1" applyFont="1" applyFill="1"/>
    <xf numFmtId="0" fontId="5" fillId="0" borderId="0" xfId="0" applyFont="1" applyFill="1"/>
    <xf numFmtId="0" fontId="0" fillId="0" borderId="5" xfId="0" applyFill="1" applyBorder="1"/>
    <xf numFmtId="0" fontId="0" fillId="0" borderId="3" xfId="0" applyBorder="1" applyAlignment="1">
      <alignment horizontal="left" indent="1"/>
    </xf>
    <xf numFmtId="44" fontId="0" fillId="0" borderId="0" xfId="0" applyNumberFormat="1"/>
    <xf numFmtId="44" fontId="0" fillId="0" borderId="3" xfId="1" applyNumberFormat="1" applyFont="1" applyBorder="1"/>
    <xf numFmtId="44" fontId="3" fillId="2" borderId="3" xfId="1" applyNumberFormat="1" applyFont="1" applyFill="1" applyBorder="1"/>
    <xf numFmtId="44" fontId="0" fillId="2" borderId="3" xfId="1" applyNumberFormat="1" applyFont="1" applyFill="1" applyBorder="1"/>
    <xf numFmtId="44" fontId="0" fillId="0" borderId="3" xfId="1" applyNumberFormat="1" applyFont="1" applyFill="1" applyBorder="1"/>
    <xf numFmtId="44" fontId="0" fillId="0" borderId="3" xfId="0" applyNumberFormat="1" applyBorder="1" applyAlignment="1">
      <alignment horizontal="left"/>
    </xf>
    <xf numFmtId="44" fontId="0" fillId="0" borderId="3" xfId="0" applyNumberFormat="1" applyBorder="1"/>
    <xf numFmtId="44" fontId="0" fillId="0" borderId="2" xfId="0" applyNumberFormat="1" applyBorder="1"/>
    <xf numFmtId="44" fontId="0" fillId="0" borderId="0" xfId="0" applyNumberFormat="1" applyAlignment="1">
      <alignment horizontal="right"/>
    </xf>
    <xf numFmtId="44" fontId="0" fillId="0" borderId="3" xfId="0" applyNumberFormat="1" applyBorder="1" applyAlignment="1">
      <alignment wrapText="1"/>
    </xf>
    <xf numFmtId="44" fontId="0" fillId="0" borderId="3" xfId="1" applyNumberFormat="1" applyFont="1" applyBorder="1" applyAlignment="1">
      <alignment vertical="top"/>
    </xf>
    <xf numFmtId="44" fontId="0" fillId="2" borderId="3" xfId="0" applyNumberFormat="1" applyFill="1" applyBorder="1"/>
    <xf numFmtId="44" fontId="5" fillId="0" borderId="3" xfId="0" applyNumberFormat="1" applyFont="1" applyFill="1" applyBorder="1"/>
    <xf numFmtId="44" fontId="2" fillId="2" borderId="3" xfId="1" applyNumberFormat="1" applyFont="1" applyFill="1" applyBorder="1"/>
    <xf numFmtId="44" fontId="0" fillId="0" borderId="2" xfId="1" applyNumberFormat="1" applyFont="1" applyFill="1" applyBorder="1"/>
    <xf numFmtId="44" fontId="0" fillId="0" borderId="2" xfId="1" applyNumberFormat="1" applyFont="1" applyBorder="1"/>
    <xf numFmtId="44" fontId="3" fillId="0" borderId="3" xfId="0" applyNumberFormat="1" applyFont="1" applyBorder="1"/>
    <xf numFmtId="44" fontId="0" fillId="3" borderId="0" xfId="0" applyNumberFormat="1" applyFill="1" applyBorder="1"/>
    <xf numFmtId="44" fontId="0" fillId="3" borderId="0" xfId="0" applyNumberFormat="1" applyFill="1"/>
    <xf numFmtId="0" fontId="0" fillId="0" borderId="7" xfId="0" applyNumberFormat="1" applyBorder="1"/>
    <xf numFmtId="0" fontId="0" fillId="0" borderId="7" xfId="0" applyNumberFormat="1" applyBorder="1" applyAlignment="1">
      <alignment horizontal="right"/>
    </xf>
    <xf numFmtId="0" fontId="0" fillId="0" borderId="0" xfId="0" applyNumberFormat="1"/>
    <xf numFmtId="0" fontId="3" fillId="2" borderId="3" xfId="0" applyFont="1" applyFill="1" applyBorder="1"/>
    <xf numFmtId="44" fontId="3" fillId="2" borderId="3" xfId="0" applyNumberFormat="1" applyFont="1" applyFill="1" applyBorder="1"/>
    <xf numFmtId="0" fontId="0" fillId="2" borderId="3" xfId="0" applyFont="1" applyFill="1" applyBorder="1"/>
    <xf numFmtId="44" fontId="0" fillId="2" borderId="3" xfId="0" applyNumberFormat="1" applyFont="1" applyFill="1" applyBorder="1"/>
    <xf numFmtId="0" fontId="3" fillId="2" borderId="0" xfId="0" applyFont="1" applyFill="1"/>
    <xf numFmtId="44" fontId="3" fillId="2" borderId="0" xfId="0" applyNumberFormat="1" applyFont="1" applyFill="1"/>
    <xf numFmtId="44" fontId="3" fillId="2" borderId="4" xfId="0" applyNumberFormat="1" applyFont="1" applyFill="1" applyBorder="1"/>
    <xf numFmtId="44" fontId="3" fillId="2" borderId="5" xfId="0" applyNumberFormat="1" applyFont="1" applyFill="1" applyBorder="1"/>
    <xf numFmtId="44" fontId="0" fillId="2" borderId="0" xfId="0" applyNumberFormat="1" applyFont="1" applyFill="1"/>
    <xf numFmtId="44" fontId="0" fillId="0" borderId="6" xfId="1" applyNumberFormat="1" applyFont="1" applyBorder="1" applyAlignment="1">
      <alignment horizontal="right"/>
    </xf>
    <xf numFmtId="44" fontId="0" fillId="0" borderId="7" xfId="1" applyNumberFormat="1" applyFont="1" applyBorder="1" applyAlignment="1">
      <alignment horizontal="right"/>
    </xf>
    <xf numFmtId="44" fontId="3" fillId="0" borderId="6" xfId="1" applyNumberFormat="1" applyFont="1" applyBorder="1" applyAlignment="1">
      <alignment horizontal="right"/>
    </xf>
    <xf numFmtId="44" fontId="3" fillId="0" borderId="7" xfId="1" applyNumberFormat="1" applyFont="1" applyBorder="1" applyAlignment="1">
      <alignment horizontal="right"/>
    </xf>
    <xf numFmtId="44" fontId="0" fillId="0" borderId="1" xfId="0" applyNumberFormat="1" applyBorder="1"/>
    <xf numFmtId="44" fontId="0" fillId="0" borderId="2" xfId="0" applyNumberFormat="1" applyBorder="1"/>
    <xf numFmtId="44" fontId="3" fillId="0" borderId="3" xfId="0" applyNumberFormat="1" applyFont="1" applyBorder="1" applyAlignment="1">
      <alignment horizontal="center"/>
    </xf>
    <xf numFmtId="44" fontId="3" fillId="0" borderId="6" xfId="0" applyNumberFormat="1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2" fontId="3" fillId="2" borderId="3" xfId="0" applyNumberFormat="1" applyFont="1" applyFill="1" applyBorder="1"/>
    <xf numFmtId="2" fontId="0" fillId="0" borderId="3" xfId="1" applyNumberFormat="1" applyFont="1" applyBorder="1"/>
    <xf numFmtId="2" fontId="0" fillId="0" borderId="3" xfId="1" applyNumberFormat="1" applyFont="1" applyBorder="1" applyAlignment="1">
      <alignment vertical="top"/>
    </xf>
    <xf numFmtId="2" fontId="3" fillId="2" borderId="3" xfId="1" applyNumberFormat="1" applyFont="1" applyFill="1" applyBorder="1"/>
    <xf numFmtId="2" fontId="0" fillId="2" borderId="3" xfId="1" applyNumberFormat="1" applyFont="1" applyFill="1" applyBorder="1"/>
    <xf numFmtId="2" fontId="5" fillId="0" borderId="3" xfId="1" applyNumberFormat="1" applyFont="1" applyFill="1" applyBorder="1"/>
    <xf numFmtId="2" fontId="2" fillId="2" borderId="3" xfId="1" applyNumberFormat="1" applyFont="1" applyFill="1" applyBorder="1"/>
    <xf numFmtId="2" fontId="0" fillId="0" borderId="3" xfId="0" applyNumberFormat="1" applyBorder="1"/>
    <xf numFmtId="2" fontId="0" fillId="0" borderId="2" xfId="0" applyNumberFormat="1" applyBorder="1"/>
    <xf numFmtId="2" fontId="0" fillId="2" borderId="0" xfId="0" applyNumberFormat="1" applyFont="1" applyFill="1"/>
    <xf numFmtId="2" fontId="0" fillId="0" borderId="8" xfId="0" applyNumberFormat="1" applyBorder="1"/>
    <xf numFmtId="2" fontId="0" fillId="0" borderId="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</xdr:rowOff>
    </xdr:from>
    <xdr:to>
      <xdr:col>0</xdr:col>
      <xdr:colOff>1323975</xdr:colOff>
      <xdr:row>5</xdr:row>
      <xdr:rowOff>12664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8F3154-8E0D-4B50-BD09-BC0A4CE5A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"/>
          <a:ext cx="1285875" cy="933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BBE82-E249-4B91-B5F5-8CA1B8DDAFF3}">
  <sheetPr>
    <pageSetUpPr fitToPage="1"/>
  </sheetPr>
  <dimension ref="A1:K116"/>
  <sheetViews>
    <sheetView tabSelected="1" zoomScale="80" zoomScaleNormal="80" workbookViewId="0">
      <selection activeCell="I8" sqref="I8"/>
    </sheetView>
  </sheetViews>
  <sheetFormatPr defaultRowHeight="14.5" x14ac:dyDescent="0.35"/>
  <cols>
    <col min="1" max="1" width="54.26953125" customWidth="1"/>
    <col min="2" max="6" width="14.90625" style="16" customWidth="1"/>
    <col min="7" max="7" width="11.54296875" style="16" bestFit="1" customWidth="1"/>
    <col min="8" max="8" width="15.26953125" style="16" customWidth="1"/>
    <col min="9" max="9" width="11" style="56" customWidth="1"/>
    <col min="10" max="10" width="19.1796875" style="16" customWidth="1"/>
    <col min="11" max="11" width="5" bestFit="1" customWidth="1"/>
  </cols>
  <sheetData>
    <row r="1" spans="1:11" x14ac:dyDescent="0.35">
      <c r="A1" s="1" t="s">
        <v>0</v>
      </c>
      <c r="B1" s="24"/>
      <c r="C1" s="24"/>
      <c r="D1" s="24"/>
      <c r="E1" s="24"/>
      <c r="F1" s="24"/>
    </row>
    <row r="2" spans="1:11" x14ac:dyDescent="0.35">
      <c r="A2" s="1" t="s">
        <v>1</v>
      </c>
      <c r="B2" s="24"/>
      <c r="C2" s="24"/>
      <c r="D2" s="24"/>
      <c r="E2" s="24"/>
      <c r="F2" s="24"/>
      <c r="H2" s="16" t="s">
        <v>2</v>
      </c>
      <c r="I2" s="51"/>
      <c r="J2" s="51"/>
    </row>
    <row r="3" spans="1:11" x14ac:dyDescent="0.35">
      <c r="A3" s="1" t="s">
        <v>3</v>
      </c>
      <c r="B3" s="24"/>
      <c r="C3" s="24"/>
      <c r="D3" s="24"/>
      <c r="E3" s="24"/>
      <c r="F3" s="24"/>
      <c r="H3" s="16" t="s">
        <v>4</v>
      </c>
      <c r="I3" s="52"/>
      <c r="J3" s="52"/>
    </row>
    <row r="4" spans="1:11" x14ac:dyDescent="0.35">
      <c r="A4" s="1" t="s">
        <v>5</v>
      </c>
      <c r="B4" s="24"/>
      <c r="C4" s="24"/>
      <c r="D4" s="24"/>
      <c r="E4" s="24"/>
      <c r="F4" s="24"/>
      <c r="H4" s="16" t="s">
        <v>6</v>
      </c>
      <c r="I4" s="52"/>
      <c r="J4" s="52"/>
    </row>
    <row r="7" spans="1:11" s="10" customFormat="1" x14ac:dyDescent="0.35">
      <c r="A7" s="38" t="s">
        <v>63</v>
      </c>
      <c r="B7" s="39" t="s">
        <v>64</v>
      </c>
      <c r="C7" s="39" t="s">
        <v>65</v>
      </c>
      <c r="D7" s="39" t="s">
        <v>66</v>
      </c>
      <c r="E7" s="39" t="s">
        <v>67</v>
      </c>
      <c r="F7" s="39" t="s">
        <v>68</v>
      </c>
      <c r="G7" s="39" t="s">
        <v>69</v>
      </c>
      <c r="H7" s="39" t="s">
        <v>8</v>
      </c>
      <c r="I7" s="57" t="s">
        <v>9</v>
      </c>
      <c r="J7" s="39" t="s">
        <v>10</v>
      </c>
      <c r="K7" s="9"/>
    </row>
    <row r="8" spans="1:11" x14ac:dyDescent="0.35">
      <c r="A8" s="2" t="s">
        <v>70</v>
      </c>
      <c r="B8" s="22">
        <v>1019</v>
      </c>
      <c r="C8" s="22">
        <v>408</v>
      </c>
      <c r="D8" s="22">
        <v>833</v>
      </c>
      <c r="E8" s="22">
        <v>1306</v>
      </c>
      <c r="F8" s="22">
        <v>346</v>
      </c>
      <c r="G8" s="17">
        <f>SUM(B8:F8)</f>
        <v>3912</v>
      </c>
      <c r="H8" s="17" t="s">
        <v>12</v>
      </c>
      <c r="I8" s="58"/>
      <c r="J8" s="17">
        <f>SUM(I8*G8)</f>
        <v>0</v>
      </c>
      <c r="K8" s="3"/>
    </row>
    <row r="9" spans="1:11" x14ac:dyDescent="0.35">
      <c r="A9" s="2" t="s">
        <v>71</v>
      </c>
      <c r="B9" s="22">
        <v>583</v>
      </c>
      <c r="C9" s="22">
        <v>234</v>
      </c>
      <c r="D9" s="22">
        <v>476</v>
      </c>
      <c r="E9" s="22">
        <v>748</v>
      </c>
      <c r="F9" s="22">
        <v>346</v>
      </c>
      <c r="G9" s="17">
        <f>SUM(B9:F9)</f>
        <v>2387</v>
      </c>
      <c r="H9" s="17" t="s">
        <v>12</v>
      </c>
      <c r="I9" s="58"/>
      <c r="J9" s="17">
        <f>SUM(I9*G9)</f>
        <v>0</v>
      </c>
      <c r="K9" s="3"/>
    </row>
    <row r="10" spans="1:11" x14ac:dyDescent="0.35">
      <c r="A10" s="2" t="s">
        <v>16</v>
      </c>
      <c r="B10" s="22">
        <v>583</v>
      </c>
      <c r="C10" s="22">
        <v>234</v>
      </c>
      <c r="D10" s="22">
        <v>476</v>
      </c>
      <c r="E10" s="22">
        <v>748</v>
      </c>
      <c r="F10" s="22">
        <v>131</v>
      </c>
      <c r="G10" s="17">
        <f t="shared" ref="G10:G43" si="0">SUM(B10:F10)</f>
        <v>2172</v>
      </c>
      <c r="H10" s="17" t="s">
        <v>12</v>
      </c>
      <c r="I10" s="58"/>
      <c r="J10" s="17">
        <f t="shared" ref="J10:J23" si="1">SUM(I10*G10)</f>
        <v>0</v>
      </c>
      <c r="K10" s="3"/>
    </row>
    <row r="11" spans="1:11" s="10" customFormat="1" x14ac:dyDescent="0.35">
      <c r="A11" s="38" t="s">
        <v>72</v>
      </c>
      <c r="B11" s="39"/>
      <c r="C11" s="39"/>
      <c r="D11" s="39"/>
      <c r="E11" s="39"/>
      <c r="F11" s="39"/>
      <c r="G11" s="19"/>
      <c r="H11" s="39" t="s">
        <v>8</v>
      </c>
      <c r="I11" s="57" t="s">
        <v>9</v>
      </c>
      <c r="J11" s="39" t="s">
        <v>10</v>
      </c>
      <c r="K11" s="9"/>
    </row>
    <row r="12" spans="1:11" x14ac:dyDescent="0.35">
      <c r="A12" s="2" t="s">
        <v>73</v>
      </c>
      <c r="B12" s="22">
        <v>764</v>
      </c>
      <c r="C12" s="22">
        <v>310</v>
      </c>
      <c r="D12" s="22">
        <v>624</v>
      </c>
      <c r="E12" s="22">
        <v>0</v>
      </c>
      <c r="F12" s="22">
        <v>53</v>
      </c>
      <c r="G12" s="17">
        <f t="shared" si="0"/>
        <v>1751</v>
      </c>
      <c r="H12" s="17" t="s">
        <v>14</v>
      </c>
      <c r="I12" s="58"/>
      <c r="J12" s="17">
        <f t="shared" si="1"/>
        <v>0</v>
      </c>
      <c r="K12" s="3"/>
    </row>
    <row r="13" spans="1:11" x14ac:dyDescent="0.35">
      <c r="A13" s="2" t="s">
        <v>74</v>
      </c>
      <c r="B13" s="22">
        <v>664</v>
      </c>
      <c r="C13" s="22">
        <v>269</v>
      </c>
      <c r="D13" s="22">
        <v>542</v>
      </c>
      <c r="E13" s="22">
        <v>0</v>
      </c>
      <c r="F13" s="22">
        <v>37</v>
      </c>
      <c r="G13" s="17">
        <f t="shared" si="0"/>
        <v>1512</v>
      </c>
      <c r="H13" s="17" t="s">
        <v>12</v>
      </c>
      <c r="I13" s="58"/>
      <c r="J13" s="17">
        <f t="shared" si="1"/>
        <v>0</v>
      </c>
      <c r="K13" s="3"/>
    </row>
    <row r="14" spans="1:11" x14ac:dyDescent="0.35">
      <c r="A14" s="2" t="s">
        <v>30</v>
      </c>
      <c r="B14" s="22">
        <v>805</v>
      </c>
      <c r="C14" s="22">
        <v>326</v>
      </c>
      <c r="D14" s="22">
        <v>657</v>
      </c>
      <c r="E14" s="22">
        <v>1226</v>
      </c>
      <c r="F14" s="22">
        <v>157</v>
      </c>
      <c r="G14" s="17">
        <f t="shared" si="0"/>
        <v>3171</v>
      </c>
      <c r="H14" s="17" t="s">
        <v>13</v>
      </c>
      <c r="I14" s="58"/>
      <c r="J14" s="17">
        <f t="shared" si="1"/>
        <v>0</v>
      </c>
      <c r="K14" s="3"/>
    </row>
    <row r="15" spans="1:11" x14ac:dyDescent="0.35">
      <c r="A15" s="2" t="s">
        <v>75</v>
      </c>
      <c r="B15" s="22">
        <v>805</v>
      </c>
      <c r="C15" s="22">
        <v>326</v>
      </c>
      <c r="D15" s="22">
        <v>657</v>
      </c>
      <c r="E15" s="22">
        <v>1226</v>
      </c>
      <c r="F15" s="22">
        <v>124</v>
      </c>
      <c r="G15" s="17">
        <f t="shared" si="0"/>
        <v>3138</v>
      </c>
      <c r="H15" s="17" t="s">
        <v>13</v>
      </c>
      <c r="I15" s="58"/>
      <c r="J15" s="17">
        <f t="shared" si="1"/>
        <v>0</v>
      </c>
      <c r="K15" s="3"/>
    </row>
    <row r="16" spans="1:11" x14ac:dyDescent="0.35">
      <c r="A16" s="2" t="s">
        <v>31</v>
      </c>
      <c r="B16" s="22">
        <v>691</v>
      </c>
      <c r="C16" s="22">
        <v>280</v>
      </c>
      <c r="D16" s="22">
        <v>564</v>
      </c>
      <c r="E16" s="22">
        <v>1226</v>
      </c>
      <c r="F16" s="22">
        <v>76</v>
      </c>
      <c r="G16" s="17">
        <f t="shared" si="0"/>
        <v>2837</v>
      </c>
      <c r="H16" s="17" t="s">
        <v>13</v>
      </c>
      <c r="I16" s="58"/>
      <c r="J16" s="17">
        <f t="shared" si="1"/>
        <v>0</v>
      </c>
      <c r="K16" s="3"/>
    </row>
    <row r="17" spans="1:11" x14ac:dyDescent="0.35">
      <c r="A17" s="2" t="s">
        <v>76</v>
      </c>
      <c r="B17" s="22">
        <v>805</v>
      </c>
      <c r="C17" s="22">
        <v>326</v>
      </c>
      <c r="D17" s="22">
        <v>657</v>
      </c>
      <c r="E17" s="22">
        <v>1226</v>
      </c>
      <c r="F17" s="22">
        <v>193</v>
      </c>
      <c r="G17" s="17">
        <f t="shared" si="0"/>
        <v>3207</v>
      </c>
      <c r="H17" s="17" t="s">
        <v>13</v>
      </c>
      <c r="I17" s="58"/>
      <c r="J17" s="17">
        <f>SUM(I17*G17)</f>
        <v>0</v>
      </c>
      <c r="K17" s="3"/>
    </row>
    <row r="18" spans="1:11" s="10" customFormat="1" x14ac:dyDescent="0.35">
      <c r="A18" s="38" t="s">
        <v>77</v>
      </c>
      <c r="B18" s="39"/>
      <c r="C18" s="39"/>
      <c r="D18" s="39"/>
      <c r="E18" s="39"/>
      <c r="F18" s="39"/>
      <c r="G18" s="19"/>
      <c r="H18" s="39" t="s">
        <v>8</v>
      </c>
      <c r="I18" s="57" t="s">
        <v>9</v>
      </c>
      <c r="J18" s="39" t="s">
        <v>10</v>
      </c>
      <c r="K18" s="9"/>
    </row>
    <row r="19" spans="1:11" x14ac:dyDescent="0.35">
      <c r="A19" s="2" t="s">
        <v>78</v>
      </c>
      <c r="B19" s="22">
        <v>27</v>
      </c>
      <c r="C19" s="22">
        <v>11</v>
      </c>
      <c r="D19" s="22">
        <v>22</v>
      </c>
      <c r="E19" s="22">
        <v>0</v>
      </c>
      <c r="F19" s="22">
        <v>24</v>
      </c>
      <c r="G19" s="17">
        <f t="shared" si="0"/>
        <v>84</v>
      </c>
      <c r="H19" s="17" t="s">
        <v>32</v>
      </c>
      <c r="I19" s="58"/>
      <c r="J19" s="17">
        <f t="shared" si="1"/>
        <v>0</v>
      </c>
      <c r="K19" s="3"/>
    </row>
    <row r="20" spans="1:11" x14ac:dyDescent="0.35">
      <c r="A20" s="2" t="s">
        <v>33</v>
      </c>
      <c r="B20" s="22">
        <v>308</v>
      </c>
      <c r="C20" s="22">
        <v>125</v>
      </c>
      <c r="D20" s="22">
        <v>252</v>
      </c>
      <c r="E20" s="22">
        <v>0</v>
      </c>
      <c r="F20" s="22">
        <v>51</v>
      </c>
      <c r="G20" s="17">
        <f t="shared" si="0"/>
        <v>736</v>
      </c>
      <c r="H20" s="17" t="s">
        <v>86</v>
      </c>
      <c r="I20" s="58"/>
      <c r="J20" s="17">
        <f t="shared" si="1"/>
        <v>0</v>
      </c>
      <c r="K20" s="3"/>
    </row>
    <row r="21" spans="1:11" x14ac:dyDescent="0.35">
      <c r="A21" s="2" t="s">
        <v>34</v>
      </c>
      <c r="B21" s="22">
        <v>80</v>
      </c>
      <c r="C21" s="22">
        <v>33</v>
      </c>
      <c r="D21" s="22">
        <v>66</v>
      </c>
      <c r="E21" s="22">
        <v>0</v>
      </c>
      <c r="F21" s="22">
        <v>99</v>
      </c>
      <c r="G21" s="17">
        <f t="shared" si="0"/>
        <v>278</v>
      </c>
      <c r="H21" s="17" t="s">
        <v>35</v>
      </c>
      <c r="I21" s="58"/>
      <c r="J21" s="17">
        <f t="shared" si="1"/>
        <v>0</v>
      </c>
      <c r="K21" s="3"/>
    </row>
    <row r="22" spans="1:11" x14ac:dyDescent="0.35">
      <c r="A22" s="2" t="s">
        <v>79</v>
      </c>
      <c r="B22" s="22">
        <v>536</v>
      </c>
      <c r="C22" s="22">
        <v>217</v>
      </c>
      <c r="D22" s="22">
        <v>438</v>
      </c>
      <c r="E22" s="22">
        <v>0</v>
      </c>
      <c r="F22" s="22">
        <v>1239</v>
      </c>
      <c r="G22" s="17">
        <f t="shared" si="0"/>
        <v>2430</v>
      </c>
      <c r="H22" s="17" t="s">
        <v>87</v>
      </c>
      <c r="I22" s="58"/>
      <c r="J22" s="17">
        <f t="shared" si="1"/>
        <v>0</v>
      </c>
      <c r="K22" s="3"/>
    </row>
    <row r="23" spans="1:11" x14ac:dyDescent="0.35">
      <c r="A23" s="2" t="s">
        <v>80</v>
      </c>
      <c r="B23" s="22">
        <v>382</v>
      </c>
      <c r="C23" s="22">
        <v>155</v>
      </c>
      <c r="D23" s="22">
        <v>312</v>
      </c>
      <c r="E23" s="22">
        <v>0</v>
      </c>
      <c r="F23" s="22">
        <v>135</v>
      </c>
      <c r="G23" s="17">
        <f t="shared" si="0"/>
        <v>984</v>
      </c>
      <c r="H23" s="17" t="s">
        <v>87</v>
      </c>
      <c r="I23" s="58"/>
      <c r="J23" s="17">
        <f t="shared" si="1"/>
        <v>0</v>
      </c>
      <c r="K23" s="3"/>
    </row>
    <row r="24" spans="1:11" x14ac:dyDescent="0.35">
      <c r="A24" s="2" t="s">
        <v>81</v>
      </c>
      <c r="B24" s="22">
        <v>1502</v>
      </c>
      <c r="C24" s="22">
        <v>609</v>
      </c>
      <c r="D24" s="22">
        <v>1227</v>
      </c>
      <c r="E24" s="22">
        <v>0</v>
      </c>
      <c r="F24" s="22">
        <v>81</v>
      </c>
      <c r="G24" s="17">
        <f t="shared" si="0"/>
        <v>3419</v>
      </c>
      <c r="H24" s="17" t="s">
        <v>14</v>
      </c>
      <c r="I24" s="58"/>
      <c r="J24" s="17">
        <f>SUM(I24*G24)</f>
        <v>0</v>
      </c>
      <c r="K24" s="3"/>
    </row>
    <row r="25" spans="1:11" x14ac:dyDescent="0.35">
      <c r="A25" s="2" t="s">
        <v>82</v>
      </c>
      <c r="B25" s="22">
        <v>2233</v>
      </c>
      <c r="C25" s="22">
        <v>905</v>
      </c>
      <c r="D25" s="22">
        <v>1824</v>
      </c>
      <c r="E25" s="22">
        <v>0</v>
      </c>
      <c r="F25" s="22">
        <v>1073</v>
      </c>
      <c r="G25" s="17">
        <f t="shared" si="0"/>
        <v>6035</v>
      </c>
      <c r="H25" s="17" t="s">
        <v>14</v>
      </c>
      <c r="I25" s="58"/>
      <c r="J25" s="17">
        <f>SUM(I25*G25)</f>
        <v>0</v>
      </c>
      <c r="K25" s="3"/>
    </row>
    <row r="26" spans="1:11" x14ac:dyDescent="0.35">
      <c r="A26" s="2" t="s">
        <v>83</v>
      </c>
      <c r="B26" s="22">
        <v>40.770000000000003</v>
      </c>
      <c r="C26" s="22">
        <v>1652</v>
      </c>
      <c r="D26" s="22">
        <v>3330</v>
      </c>
      <c r="E26" s="22">
        <v>0</v>
      </c>
      <c r="F26" s="22">
        <v>2178</v>
      </c>
      <c r="G26" s="17">
        <f t="shared" si="0"/>
        <v>7200.77</v>
      </c>
      <c r="H26" s="17" t="s">
        <v>32</v>
      </c>
      <c r="I26" s="58"/>
      <c r="J26" s="17">
        <f t="shared" ref="J26:J29" si="2">SUM(I26*G26)</f>
        <v>0</v>
      </c>
      <c r="K26" s="3"/>
    </row>
    <row r="27" spans="1:11" x14ac:dyDescent="0.35">
      <c r="A27" s="2" t="s">
        <v>84</v>
      </c>
      <c r="B27" s="22">
        <v>2595</v>
      </c>
      <c r="C27" s="22">
        <v>1052</v>
      </c>
      <c r="D27" s="22">
        <v>2120</v>
      </c>
      <c r="E27" s="22">
        <v>0</v>
      </c>
      <c r="F27" s="22">
        <v>2910</v>
      </c>
      <c r="G27" s="17">
        <f t="shared" si="0"/>
        <v>8677</v>
      </c>
      <c r="H27" s="17" t="s">
        <v>88</v>
      </c>
      <c r="I27" s="58"/>
      <c r="J27" s="17">
        <f t="shared" si="2"/>
        <v>0</v>
      </c>
      <c r="K27" s="3"/>
    </row>
    <row r="28" spans="1:11" x14ac:dyDescent="0.35">
      <c r="A28" s="2" t="s">
        <v>85</v>
      </c>
      <c r="B28" s="22">
        <v>1455</v>
      </c>
      <c r="C28" s="22">
        <v>590</v>
      </c>
      <c r="D28" s="22">
        <v>1189</v>
      </c>
      <c r="E28" s="22">
        <v>0</v>
      </c>
      <c r="F28" s="22">
        <v>1140</v>
      </c>
      <c r="G28" s="17">
        <f t="shared" si="0"/>
        <v>4374</v>
      </c>
      <c r="H28" s="17" t="s">
        <v>14</v>
      </c>
      <c r="I28" s="58"/>
      <c r="J28" s="17">
        <f t="shared" si="2"/>
        <v>0</v>
      </c>
      <c r="K28" s="3"/>
    </row>
    <row r="29" spans="1:11" x14ac:dyDescent="0.35">
      <c r="A29" s="2" t="s">
        <v>41</v>
      </c>
      <c r="B29" s="22">
        <v>1214</v>
      </c>
      <c r="C29" s="22">
        <v>492</v>
      </c>
      <c r="D29" s="22">
        <v>991</v>
      </c>
      <c r="E29" s="22">
        <v>0</v>
      </c>
      <c r="F29" s="22">
        <v>912</v>
      </c>
      <c r="G29" s="17">
        <f t="shared" si="0"/>
        <v>3609</v>
      </c>
      <c r="H29" s="17" t="s">
        <v>14</v>
      </c>
      <c r="I29" s="58"/>
      <c r="J29" s="17">
        <f t="shared" si="2"/>
        <v>0</v>
      </c>
      <c r="K29" s="3"/>
    </row>
    <row r="30" spans="1:11" s="10" customFormat="1" x14ac:dyDescent="0.35">
      <c r="A30" s="38" t="s">
        <v>89</v>
      </c>
      <c r="B30" s="39"/>
      <c r="C30" s="39"/>
      <c r="D30" s="39"/>
      <c r="E30" s="39"/>
      <c r="F30" s="39"/>
      <c r="G30" s="19"/>
      <c r="H30" s="39" t="s">
        <v>8</v>
      </c>
      <c r="I30" s="57" t="s">
        <v>9</v>
      </c>
      <c r="J30" s="39" t="s">
        <v>10</v>
      </c>
      <c r="K30" s="9"/>
    </row>
    <row r="31" spans="1:11" x14ac:dyDescent="0.35">
      <c r="A31" s="2" t="s">
        <v>37</v>
      </c>
      <c r="B31" s="22">
        <v>315</v>
      </c>
      <c r="C31" s="22">
        <v>128</v>
      </c>
      <c r="D31" s="22">
        <v>257</v>
      </c>
      <c r="E31" s="22">
        <v>0</v>
      </c>
      <c r="F31" s="22">
        <v>183</v>
      </c>
      <c r="G31" s="17">
        <f t="shared" si="0"/>
        <v>883</v>
      </c>
      <c r="H31" s="17" t="s">
        <v>14</v>
      </c>
      <c r="I31" s="58"/>
      <c r="J31" s="17">
        <f t="shared" ref="J31:J82" si="3">SUM(I31*G31)</f>
        <v>0</v>
      </c>
      <c r="K31" s="3"/>
    </row>
    <row r="32" spans="1:11" x14ac:dyDescent="0.35">
      <c r="A32" s="5" t="s">
        <v>38</v>
      </c>
      <c r="B32" s="25">
        <v>570</v>
      </c>
      <c r="C32" s="25">
        <v>231</v>
      </c>
      <c r="D32" s="25">
        <v>466</v>
      </c>
      <c r="E32" s="25">
        <v>0</v>
      </c>
      <c r="F32" s="25">
        <v>490</v>
      </c>
      <c r="G32" s="17">
        <f t="shared" si="0"/>
        <v>1757</v>
      </c>
      <c r="H32" s="17" t="s">
        <v>14</v>
      </c>
      <c r="I32" s="59"/>
      <c r="J32" s="26">
        <f t="shared" si="3"/>
        <v>0</v>
      </c>
      <c r="K32" s="3"/>
    </row>
    <row r="33" spans="1:11" x14ac:dyDescent="0.35">
      <c r="A33" s="4" t="s">
        <v>90</v>
      </c>
      <c r="B33" s="27"/>
      <c r="C33" s="27"/>
      <c r="D33" s="27"/>
      <c r="E33" s="27"/>
      <c r="F33" s="27"/>
      <c r="G33" s="19"/>
      <c r="H33" s="18" t="s">
        <v>8</v>
      </c>
      <c r="I33" s="60" t="s">
        <v>9</v>
      </c>
      <c r="J33" s="18" t="s">
        <v>10</v>
      </c>
      <c r="K33" s="3"/>
    </row>
    <row r="34" spans="1:11" x14ac:dyDescent="0.35">
      <c r="A34" s="2" t="s">
        <v>17</v>
      </c>
      <c r="B34" s="22">
        <v>858</v>
      </c>
      <c r="C34" s="22">
        <v>348</v>
      </c>
      <c r="D34" s="22">
        <v>701</v>
      </c>
      <c r="E34" s="22">
        <v>0</v>
      </c>
      <c r="F34" s="22">
        <v>380</v>
      </c>
      <c r="G34" s="17">
        <f t="shared" si="0"/>
        <v>2287</v>
      </c>
      <c r="H34" s="17" t="s">
        <v>14</v>
      </c>
      <c r="I34" s="58"/>
      <c r="J34" s="17">
        <f t="shared" ref="J34:J43" si="4">SUM(I34*G34)</f>
        <v>0</v>
      </c>
      <c r="K34" s="3"/>
    </row>
    <row r="35" spans="1:11" x14ac:dyDescent="0.35">
      <c r="A35" s="2" t="s">
        <v>91</v>
      </c>
      <c r="B35" s="22">
        <v>912</v>
      </c>
      <c r="C35" s="22">
        <v>370</v>
      </c>
      <c r="D35" s="22">
        <v>745</v>
      </c>
      <c r="E35" s="22">
        <v>0</v>
      </c>
      <c r="F35" s="22">
        <v>214</v>
      </c>
      <c r="G35" s="17">
        <f t="shared" si="0"/>
        <v>2241</v>
      </c>
      <c r="H35" s="17" t="s">
        <v>14</v>
      </c>
      <c r="I35" s="58"/>
      <c r="J35" s="17">
        <f t="shared" si="4"/>
        <v>0</v>
      </c>
      <c r="K35" s="3"/>
    </row>
    <row r="36" spans="1:11" x14ac:dyDescent="0.35">
      <c r="A36" s="40" t="s">
        <v>93</v>
      </c>
      <c r="B36" s="41"/>
      <c r="C36" s="41"/>
      <c r="D36" s="41"/>
      <c r="E36" s="41"/>
      <c r="F36" s="41"/>
      <c r="G36" s="19"/>
      <c r="H36" s="19"/>
      <c r="I36" s="61"/>
      <c r="J36" s="19">
        <f t="shared" si="4"/>
        <v>0</v>
      </c>
      <c r="K36" s="3"/>
    </row>
    <row r="37" spans="1:11" s="13" customFormat="1" x14ac:dyDescent="0.35">
      <c r="A37" s="11" t="s">
        <v>92</v>
      </c>
      <c r="B37" s="28">
        <v>637</v>
      </c>
      <c r="C37" s="28">
        <v>258</v>
      </c>
      <c r="D37" s="28">
        <v>520</v>
      </c>
      <c r="E37" s="28">
        <v>0</v>
      </c>
      <c r="F37" s="28">
        <v>351</v>
      </c>
      <c r="G37" s="17">
        <f t="shared" si="0"/>
        <v>1766</v>
      </c>
      <c r="H37" s="17" t="s">
        <v>14</v>
      </c>
      <c r="I37" s="62"/>
      <c r="J37" s="17">
        <f t="shared" si="4"/>
        <v>0</v>
      </c>
      <c r="K37" s="12"/>
    </row>
    <row r="38" spans="1:11" x14ac:dyDescent="0.35">
      <c r="A38" s="2" t="s">
        <v>18</v>
      </c>
      <c r="B38" s="22">
        <v>637</v>
      </c>
      <c r="C38" s="22">
        <v>258</v>
      </c>
      <c r="D38" s="22">
        <v>520</v>
      </c>
      <c r="E38" s="22">
        <v>0</v>
      </c>
      <c r="F38" s="22">
        <v>257</v>
      </c>
      <c r="G38" s="17">
        <f t="shared" si="0"/>
        <v>1672</v>
      </c>
      <c r="H38" s="17" t="s">
        <v>14</v>
      </c>
      <c r="I38" s="58"/>
      <c r="J38" s="17">
        <f t="shared" si="4"/>
        <v>0</v>
      </c>
      <c r="K38" s="3"/>
    </row>
    <row r="39" spans="1:11" x14ac:dyDescent="0.35">
      <c r="A39" s="2" t="s">
        <v>94</v>
      </c>
      <c r="B39" s="22">
        <v>778</v>
      </c>
      <c r="C39" s="22">
        <v>315</v>
      </c>
      <c r="D39" s="22">
        <v>635</v>
      </c>
      <c r="E39" s="28">
        <v>0</v>
      </c>
      <c r="F39" s="22">
        <v>804</v>
      </c>
      <c r="G39" s="17">
        <f t="shared" si="0"/>
        <v>2532</v>
      </c>
      <c r="H39" s="17" t="s">
        <v>14</v>
      </c>
      <c r="I39" s="58"/>
      <c r="J39" s="17">
        <f t="shared" si="4"/>
        <v>0</v>
      </c>
      <c r="K39" s="3"/>
    </row>
    <row r="40" spans="1:11" x14ac:dyDescent="0.35">
      <c r="A40" s="2" t="s">
        <v>95</v>
      </c>
      <c r="B40" s="22">
        <v>1120</v>
      </c>
      <c r="C40" s="22">
        <v>454</v>
      </c>
      <c r="D40" s="22">
        <v>915</v>
      </c>
      <c r="E40" s="22">
        <v>0</v>
      </c>
      <c r="F40" s="22">
        <v>1154</v>
      </c>
      <c r="G40" s="17">
        <f t="shared" si="0"/>
        <v>3643</v>
      </c>
      <c r="H40" s="17" t="s">
        <v>14</v>
      </c>
      <c r="I40" s="58"/>
      <c r="J40" s="17">
        <f t="shared" si="4"/>
        <v>0</v>
      </c>
      <c r="K40" s="3"/>
    </row>
    <row r="41" spans="1:11" x14ac:dyDescent="0.35">
      <c r="A41" s="2" t="s">
        <v>19</v>
      </c>
      <c r="B41" s="22">
        <v>604</v>
      </c>
      <c r="C41" s="22">
        <v>245</v>
      </c>
      <c r="D41" s="22">
        <v>493</v>
      </c>
      <c r="E41" s="28">
        <v>0</v>
      </c>
      <c r="F41" s="22">
        <v>493</v>
      </c>
      <c r="G41" s="17">
        <f t="shared" si="0"/>
        <v>1835</v>
      </c>
      <c r="H41" s="17" t="s">
        <v>14</v>
      </c>
      <c r="I41" s="58"/>
      <c r="J41" s="17">
        <f t="shared" si="4"/>
        <v>0</v>
      </c>
      <c r="K41" s="3"/>
    </row>
    <row r="42" spans="1:11" x14ac:dyDescent="0.35">
      <c r="A42" s="2" t="s">
        <v>96</v>
      </c>
      <c r="B42" s="22">
        <v>630</v>
      </c>
      <c r="C42" s="22">
        <v>255</v>
      </c>
      <c r="D42" s="22">
        <v>515</v>
      </c>
      <c r="E42" s="22">
        <v>0</v>
      </c>
      <c r="F42" s="22">
        <v>363</v>
      </c>
      <c r="G42" s="17">
        <f t="shared" si="0"/>
        <v>1763</v>
      </c>
      <c r="H42" s="17" t="s">
        <v>14</v>
      </c>
      <c r="I42" s="58"/>
      <c r="J42" s="17">
        <f t="shared" si="4"/>
        <v>0</v>
      </c>
      <c r="K42" s="3"/>
    </row>
    <row r="43" spans="1:11" x14ac:dyDescent="0.35">
      <c r="A43" s="2" t="s">
        <v>20</v>
      </c>
      <c r="B43" s="22">
        <v>617</v>
      </c>
      <c r="C43" s="22">
        <v>250</v>
      </c>
      <c r="D43" s="22">
        <v>504</v>
      </c>
      <c r="E43" s="28">
        <v>0</v>
      </c>
      <c r="F43" s="22">
        <v>414</v>
      </c>
      <c r="G43" s="17">
        <f t="shared" si="0"/>
        <v>1785</v>
      </c>
      <c r="H43" s="17" t="s">
        <v>14</v>
      </c>
      <c r="I43" s="58"/>
      <c r="J43" s="17">
        <f t="shared" si="4"/>
        <v>0</v>
      </c>
      <c r="K43" s="3"/>
    </row>
    <row r="44" spans="1:11" x14ac:dyDescent="0.35">
      <c r="A44" s="4" t="s">
        <v>23</v>
      </c>
      <c r="B44" s="27"/>
      <c r="C44" s="27"/>
      <c r="D44" s="27"/>
      <c r="E44" s="27"/>
      <c r="F44" s="27"/>
      <c r="G44" s="19"/>
      <c r="H44" s="19"/>
      <c r="I44" s="61"/>
      <c r="J44" s="19"/>
      <c r="K44" s="3"/>
    </row>
    <row r="45" spans="1:11" x14ac:dyDescent="0.35">
      <c r="A45" s="2" t="s">
        <v>97</v>
      </c>
      <c r="B45" s="22">
        <v>335</v>
      </c>
      <c r="C45" s="22">
        <v>136</v>
      </c>
      <c r="D45" s="22">
        <v>274</v>
      </c>
      <c r="E45" s="22">
        <v>0</v>
      </c>
      <c r="F45" s="22">
        <v>542</v>
      </c>
      <c r="G45" s="17">
        <f>SUM(B45:F45)</f>
        <v>1287</v>
      </c>
      <c r="H45" s="17" t="s">
        <v>14</v>
      </c>
      <c r="I45" s="58"/>
      <c r="J45" s="17">
        <f>SUM(I45*G45)</f>
        <v>0</v>
      </c>
      <c r="K45" s="3"/>
    </row>
    <row r="46" spans="1:11" x14ac:dyDescent="0.35">
      <c r="A46" s="2" t="s">
        <v>24</v>
      </c>
      <c r="B46" s="22">
        <v>154</v>
      </c>
      <c r="C46" s="22">
        <v>63</v>
      </c>
      <c r="D46" s="22">
        <v>126</v>
      </c>
      <c r="E46" s="22">
        <v>0</v>
      </c>
      <c r="F46" s="22">
        <v>30</v>
      </c>
      <c r="G46" s="17">
        <f>SUM(B46:F46)</f>
        <v>373</v>
      </c>
      <c r="H46" s="17" t="s">
        <v>14</v>
      </c>
      <c r="I46" s="58"/>
      <c r="J46" s="17">
        <f>SUM(I46*G46)</f>
        <v>0</v>
      </c>
      <c r="K46" s="3"/>
    </row>
    <row r="47" spans="1:11" x14ac:dyDescent="0.35">
      <c r="A47" s="2" t="s">
        <v>98</v>
      </c>
      <c r="B47" s="22">
        <v>2146</v>
      </c>
      <c r="C47" s="22">
        <v>870</v>
      </c>
      <c r="D47" s="22">
        <v>1753</v>
      </c>
      <c r="E47" s="22">
        <v>0</v>
      </c>
      <c r="F47" s="22">
        <v>174</v>
      </c>
      <c r="G47" s="17">
        <f t="shared" ref="G47:G58" si="5">SUM(B47:F47)</f>
        <v>4943</v>
      </c>
      <c r="H47" s="17" t="s">
        <v>14</v>
      </c>
      <c r="I47" s="58"/>
      <c r="J47" s="17">
        <f>SUM(I47*G47)</f>
        <v>0</v>
      </c>
      <c r="K47" s="3"/>
    </row>
    <row r="48" spans="1:11" x14ac:dyDescent="0.35">
      <c r="A48" s="2" t="s">
        <v>99</v>
      </c>
      <c r="B48" s="22">
        <v>1321</v>
      </c>
      <c r="C48" s="22">
        <v>535</v>
      </c>
      <c r="D48" s="22">
        <v>1079</v>
      </c>
      <c r="E48" s="22">
        <v>0</v>
      </c>
      <c r="F48" s="22">
        <v>254</v>
      </c>
      <c r="G48" s="17">
        <f t="shared" si="5"/>
        <v>3189</v>
      </c>
      <c r="H48" s="17" t="s">
        <v>128</v>
      </c>
      <c r="I48" s="58"/>
      <c r="J48" s="17">
        <f>SUM(I48*G48)</f>
        <v>0</v>
      </c>
      <c r="K48" s="3"/>
    </row>
    <row r="49" spans="1:11" x14ac:dyDescent="0.35">
      <c r="A49" s="2" t="s">
        <v>100</v>
      </c>
      <c r="B49" s="22">
        <v>1837</v>
      </c>
      <c r="C49" s="22">
        <v>745</v>
      </c>
      <c r="D49" s="22">
        <v>1501</v>
      </c>
      <c r="E49" s="22">
        <v>0</v>
      </c>
      <c r="F49" s="22">
        <v>497</v>
      </c>
      <c r="G49" s="17">
        <f t="shared" si="5"/>
        <v>4580</v>
      </c>
      <c r="H49" s="17" t="s">
        <v>128</v>
      </c>
      <c r="I49" s="58"/>
      <c r="J49" s="17">
        <f t="shared" ref="J49:J57" si="6">SUM(I49*G49)</f>
        <v>0</v>
      </c>
      <c r="K49" s="3"/>
    </row>
    <row r="50" spans="1:11" x14ac:dyDescent="0.35">
      <c r="A50" s="2" t="s">
        <v>101</v>
      </c>
      <c r="B50" s="22">
        <v>1261</v>
      </c>
      <c r="C50" s="22">
        <v>511</v>
      </c>
      <c r="D50" s="22">
        <v>1030</v>
      </c>
      <c r="E50" s="22">
        <v>0</v>
      </c>
      <c r="F50" s="22">
        <v>523</v>
      </c>
      <c r="G50" s="17">
        <f t="shared" si="5"/>
        <v>3325</v>
      </c>
      <c r="H50" s="17" t="s">
        <v>128</v>
      </c>
      <c r="I50" s="58"/>
      <c r="J50" s="17">
        <f t="shared" si="6"/>
        <v>0</v>
      </c>
      <c r="K50" s="3"/>
    </row>
    <row r="51" spans="1:11" x14ac:dyDescent="0.35">
      <c r="A51" s="2" t="s">
        <v>25</v>
      </c>
      <c r="B51" s="22">
        <v>905</v>
      </c>
      <c r="C51" s="22">
        <v>367</v>
      </c>
      <c r="D51" s="22">
        <v>739</v>
      </c>
      <c r="E51" s="22">
        <v>0</v>
      </c>
      <c r="F51" s="22">
        <v>265</v>
      </c>
      <c r="G51" s="17">
        <f t="shared" si="5"/>
        <v>2276</v>
      </c>
      <c r="H51" s="17" t="s">
        <v>14</v>
      </c>
      <c r="I51" s="58"/>
      <c r="J51" s="17">
        <f t="shared" si="6"/>
        <v>0</v>
      </c>
      <c r="K51" s="3"/>
    </row>
    <row r="52" spans="1:11" x14ac:dyDescent="0.35">
      <c r="A52" s="2" t="s">
        <v>102</v>
      </c>
      <c r="B52" s="22">
        <v>986</v>
      </c>
      <c r="C52" s="22">
        <v>399</v>
      </c>
      <c r="D52" s="22">
        <v>805</v>
      </c>
      <c r="E52" s="22">
        <v>0</v>
      </c>
      <c r="F52" s="22">
        <v>608</v>
      </c>
      <c r="G52" s="17">
        <f t="shared" si="5"/>
        <v>2798</v>
      </c>
      <c r="H52" s="17" t="s">
        <v>14</v>
      </c>
      <c r="I52" s="58"/>
      <c r="J52" s="17">
        <f t="shared" si="6"/>
        <v>0</v>
      </c>
      <c r="K52" s="3"/>
    </row>
    <row r="53" spans="1:11" x14ac:dyDescent="0.35">
      <c r="A53" s="2" t="s">
        <v>103</v>
      </c>
      <c r="B53" s="22">
        <v>1522</v>
      </c>
      <c r="C53" s="22">
        <v>617</v>
      </c>
      <c r="D53" s="22">
        <v>1243</v>
      </c>
      <c r="E53" s="22">
        <v>0</v>
      </c>
      <c r="F53" s="22">
        <v>1351</v>
      </c>
      <c r="G53" s="17">
        <f t="shared" si="5"/>
        <v>4733</v>
      </c>
      <c r="H53" s="17" t="s">
        <v>14</v>
      </c>
      <c r="I53" s="58"/>
      <c r="J53" s="17">
        <f>SUM(I53*G53)</f>
        <v>0</v>
      </c>
      <c r="K53" s="3"/>
    </row>
    <row r="54" spans="1:11" x14ac:dyDescent="0.35">
      <c r="A54" s="2" t="s">
        <v>27</v>
      </c>
      <c r="B54" s="22">
        <v>1515</v>
      </c>
      <c r="C54" s="22">
        <v>614</v>
      </c>
      <c r="D54" s="22">
        <v>1238</v>
      </c>
      <c r="E54" s="22">
        <v>0</v>
      </c>
      <c r="F54" s="22">
        <v>734</v>
      </c>
      <c r="G54" s="17">
        <f t="shared" si="5"/>
        <v>4101</v>
      </c>
      <c r="H54" s="17" t="s">
        <v>14</v>
      </c>
      <c r="I54" s="58"/>
      <c r="J54" s="17">
        <f>SUM(I54*G54)</f>
        <v>0</v>
      </c>
      <c r="K54" s="3"/>
    </row>
    <row r="55" spans="1:11" x14ac:dyDescent="0.35">
      <c r="A55" s="2" t="s">
        <v>28</v>
      </c>
      <c r="B55" s="22">
        <v>3889</v>
      </c>
      <c r="C55" s="22">
        <v>1576</v>
      </c>
      <c r="D55" s="22">
        <v>3177</v>
      </c>
      <c r="E55" s="22">
        <v>0</v>
      </c>
      <c r="F55" s="22">
        <v>2085</v>
      </c>
      <c r="G55" s="17">
        <f t="shared" si="5"/>
        <v>10727</v>
      </c>
      <c r="H55" s="17" t="s">
        <v>14</v>
      </c>
      <c r="I55" s="58"/>
      <c r="J55" s="17">
        <f>SUM(I55*G55)</f>
        <v>0</v>
      </c>
      <c r="K55" s="3"/>
    </row>
    <row r="56" spans="1:11" x14ac:dyDescent="0.35">
      <c r="A56" s="2" t="s">
        <v>104</v>
      </c>
      <c r="B56" s="22">
        <v>1214</v>
      </c>
      <c r="C56" s="22">
        <v>492</v>
      </c>
      <c r="D56" s="22">
        <v>991</v>
      </c>
      <c r="E56" s="22">
        <v>0</v>
      </c>
      <c r="F56" s="22">
        <v>307</v>
      </c>
      <c r="G56" s="17">
        <f t="shared" si="5"/>
        <v>3004</v>
      </c>
      <c r="H56" s="17" t="s">
        <v>14</v>
      </c>
      <c r="I56" s="58"/>
      <c r="J56" s="17">
        <f>SUM(I56*G56)</f>
        <v>0</v>
      </c>
      <c r="K56" s="3"/>
    </row>
    <row r="57" spans="1:11" x14ac:dyDescent="0.35">
      <c r="A57" s="2" t="s">
        <v>105</v>
      </c>
      <c r="B57" s="22">
        <v>1133</v>
      </c>
      <c r="C57" s="22">
        <v>459</v>
      </c>
      <c r="D57" s="22">
        <v>926</v>
      </c>
      <c r="E57" s="22">
        <v>0</v>
      </c>
      <c r="F57" s="22">
        <v>461</v>
      </c>
      <c r="G57" s="17">
        <f t="shared" si="5"/>
        <v>2979</v>
      </c>
      <c r="H57" s="17" t="s">
        <v>14</v>
      </c>
      <c r="I57" s="58"/>
      <c r="J57" s="17">
        <f t="shared" si="6"/>
        <v>0</v>
      </c>
      <c r="K57" s="3"/>
    </row>
    <row r="58" spans="1:11" x14ac:dyDescent="0.35">
      <c r="A58" s="2" t="s">
        <v>29</v>
      </c>
      <c r="B58" s="22">
        <v>208</v>
      </c>
      <c r="C58" s="22">
        <v>84</v>
      </c>
      <c r="D58" s="22">
        <v>170</v>
      </c>
      <c r="E58" s="22">
        <v>0</v>
      </c>
      <c r="F58" s="22">
        <v>142</v>
      </c>
      <c r="G58" s="17">
        <f t="shared" si="5"/>
        <v>604</v>
      </c>
      <c r="H58" s="17" t="s">
        <v>14</v>
      </c>
      <c r="I58" s="58"/>
      <c r="J58" s="17">
        <f>SUM(I58*G58)</f>
        <v>0</v>
      </c>
      <c r="K58" s="3"/>
    </row>
    <row r="59" spans="1:11" x14ac:dyDescent="0.35">
      <c r="A59" s="40" t="s">
        <v>106</v>
      </c>
      <c r="B59" s="41"/>
      <c r="C59" s="41"/>
      <c r="D59" s="41"/>
      <c r="E59" s="41"/>
      <c r="F59" s="41"/>
      <c r="G59" s="19"/>
      <c r="H59" s="19"/>
      <c r="I59" s="61"/>
      <c r="J59" s="19"/>
      <c r="K59" s="3"/>
    </row>
    <row r="60" spans="1:11" x14ac:dyDescent="0.35">
      <c r="A60" s="2" t="s">
        <v>107</v>
      </c>
      <c r="B60" s="22">
        <v>738</v>
      </c>
      <c r="C60" s="22">
        <v>299</v>
      </c>
      <c r="D60" s="22">
        <v>602</v>
      </c>
      <c r="E60" s="22">
        <v>0</v>
      </c>
      <c r="F60" s="22">
        <v>440</v>
      </c>
      <c r="G60" s="17">
        <f>SUM(B60:F60)</f>
        <v>2079</v>
      </c>
      <c r="H60" s="17" t="s">
        <v>14</v>
      </c>
      <c r="I60" s="58"/>
      <c r="J60" s="17">
        <f>SUM(I60*G60)</f>
        <v>0</v>
      </c>
      <c r="K60" s="3"/>
    </row>
    <row r="61" spans="1:11" x14ac:dyDescent="0.35">
      <c r="A61" s="2" t="s">
        <v>108</v>
      </c>
      <c r="B61" s="22">
        <v>952</v>
      </c>
      <c r="C61" s="22">
        <v>386</v>
      </c>
      <c r="D61" s="22">
        <v>778</v>
      </c>
      <c r="E61" s="22">
        <v>0</v>
      </c>
      <c r="F61" s="22">
        <v>788</v>
      </c>
      <c r="G61" s="17">
        <f>SUM(B61:F61)</f>
        <v>2904</v>
      </c>
      <c r="H61" s="17" t="s">
        <v>14</v>
      </c>
      <c r="I61" s="58"/>
      <c r="J61" s="17">
        <f>SUM(I61*G61)</f>
        <v>0</v>
      </c>
      <c r="K61" s="3"/>
    </row>
    <row r="62" spans="1:11" x14ac:dyDescent="0.35">
      <c r="A62" s="2" t="s">
        <v>109</v>
      </c>
      <c r="B62" s="22">
        <v>3842</v>
      </c>
      <c r="C62" s="22">
        <v>1557</v>
      </c>
      <c r="D62" s="22">
        <v>3138</v>
      </c>
      <c r="E62" s="22">
        <v>0</v>
      </c>
      <c r="F62" s="22">
        <v>1405</v>
      </c>
      <c r="G62" s="17">
        <f>SUM(B62:F62)</f>
        <v>9942</v>
      </c>
      <c r="H62" s="17" t="s">
        <v>14</v>
      </c>
      <c r="I62" s="58"/>
      <c r="J62" s="17">
        <f t="shared" ref="J62:J76" si="7">SUM(I62*G62)</f>
        <v>0</v>
      </c>
      <c r="K62" s="3"/>
    </row>
    <row r="63" spans="1:11" x14ac:dyDescent="0.35">
      <c r="A63" s="2" t="s">
        <v>110</v>
      </c>
      <c r="B63" s="22">
        <v>3614</v>
      </c>
      <c r="C63" s="22">
        <v>1465</v>
      </c>
      <c r="D63" s="22">
        <v>2952</v>
      </c>
      <c r="E63" s="22">
        <v>0</v>
      </c>
      <c r="F63" s="22">
        <v>1574</v>
      </c>
      <c r="G63" s="17">
        <f t="shared" ref="G63:G76" si="8">SUM(B63:F63)</f>
        <v>9605</v>
      </c>
      <c r="H63" s="17" t="s">
        <v>14</v>
      </c>
      <c r="I63" s="58"/>
      <c r="J63" s="17">
        <f t="shared" si="7"/>
        <v>0</v>
      </c>
      <c r="K63" s="3"/>
    </row>
    <row r="64" spans="1:11" x14ac:dyDescent="0.35">
      <c r="A64" s="2" t="s">
        <v>111</v>
      </c>
      <c r="B64" s="22">
        <v>5626</v>
      </c>
      <c r="C64" s="22">
        <v>2280</v>
      </c>
      <c r="D64" s="22">
        <v>4595</v>
      </c>
      <c r="E64" s="22">
        <v>0</v>
      </c>
      <c r="F64" s="22">
        <v>3571</v>
      </c>
      <c r="G64" s="17">
        <f t="shared" si="8"/>
        <v>16072</v>
      </c>
      <c r="H64" s="17" t="s">
        <v>14</v>
      </c>
      <c r="I64" s="58"/>
      <c r="J64" s="17">
        <f t="shared" si="7"/>
        <v>0</v>
      </c>
      <c r="K64" s="3"/>
    </row>
    <row r="65" spans="1:11" x14ac:dyDescent="0.35">
      <c r="A65" s="2" t="s">
        <v>112</v>
      </c>
      <c r="B65" s="22">
        <v>6478</v>
      </c>
      <c r="C65" s="22">
        <v>2625</v>
      </c>
      <c r="D65" s="22">
        <v>5291</v>
      </c>
      <c r="E65" s="22">
        <v>0</v>
      </c>
      <c r="F65" s="22">
        <v>3798</v>
      </c>
      <c r="G65" s="17">
        <f t="shared" si="8"/>
        <v>18192</v>
      </c>
      <c r="H65" s="17" t="s">
        <v>14</v>
      </c>
      <c r="I65" s="58"/>
      <c r="J65" s="17">
        <f t="shared" si="7"/>
        <v>0</v>
      </c>
      <c r="K65" s="3"/>
    </row>
    <row r="66" spans="1:11" x14ac:dyDescent="0.35">
      <c r="A66" s="2" t="s">
        <v>113</v>
      </c>
      <c r="B66" s="22">
        <v>6310</v>
      </c>
      <c r="C66" s="22">
        <v>2557</v>
      </c>
      <c r="D66" s="22">
        <v>5154</v>
      </c>
      <c r="E66" s="22">
        <v>0</v>
      </c>
      <c r="F66" s="22">
        <v>2559</v>
      </c>
      <c r="G66" s="17">
        <f t="shared" si="8"/>
        <v>16580</v>
      </c>
      <c r="H66" s="17" t="s">
        <v>14</v>
      </c>
      <c r="I66" s="58"/>
      <c r="J66" s="17">
        <f t="shared" si="7"/>
        <v>0</v>
      </c>
      <c r="K66" s="3"/>
    </row>
    <row r="67" spans="1:11" x14ac:dyDescent="0.35">
      <c r="A67" s="2" t="s">
        <v>114</v>
      </c>
      <c r="B67" s="22">
        <v>6665</v>
      </c>
      <c r="C67" s="22">
        <v>2701</v>
      </c>
      <c r="D67" s="22">
        <v>5444</v>
      </c>
      <c r="E67" s="22">
        <v>0</v>
      </c>
      <c r="F67" s="22">
        <v>4229</v>
      </c>
      <c r="G67" s="17">
        <f t="shared" si="8"/>
        <v>19039</v>
      </c>
      <c r="H67" s="17" t="s">
        <v>14</v>
      </c>
      <c r="I67" s="58"/>
      <c r="J67" s="17">
        <f t="shared" si="7"/>
        <v>0</v>
      </c>
      <c r="K67" s="3"/>
    </row>
    <row r="68" spans="1:11" x14ac:dyDescent="0.35">
      <c r="A68" s="2" t="s">
        <v>115</v>
      </c>
      <c r="B68" s="22">
        <v>1019</v>
      </c>
      <c r="C68" s="22">
        <v>413</v>
      </c>
      <c r="D68" s="22">
        <v>833</v>
      </c>
      <c r="E68" s="22">
        <v>0</v>
      </c>
      <c r="F68" s="22">
        <v>707</v>
      </c>
      <c r="G68" s="17">
        <f t="shared" si="8"/>
        <v>2972</v>
      </c>
      <c r="H68" s="17" t="s">
        <v>129</v>
      </c>
      <c r="I68" s="58"/>
      <c r="J68" s="17">
        <f t="shared" si="7"/>
        <v>0</v>
      </c>
      <c r="K68" s="3"/>
    </row>
    <row r="69" spans="1:11" x14ac:dyDescent="0.35">
      <c r="A69" s="2" t="s">
        <v>116</v>
      </c>
      <c r="B69" s="22">
        <v>1039</v>
      </c>
      <c r="C69" s="22">
        <v>421</v>
      </c>
      <c r="D69" s="22">
        <v>849</v>
      </c>
      <c r="E69" s="22">
        <v>0</v>
      </c>
      <c r="F69" s="22">
        <v>498</v>
      </c>
      <c r="G69" s="17">
        <f t="shared" si="8"/>
        <v>2807</v>
      </c>
      <c r="H69" s="17" t="s">
        <v>14</v>
      </c>
      <c r="I69" s="58"/>
      <c r="J69" s="17">
        <f t="shared" si="7"/>
        <v>0</v>
      </c>
      <c r="K69" s="3"/>
    </row>
    <row r="70" spans="1:11" x14ac:dyDescent="0.35">
      <c r="A70" s="2" t="s">
        <v>117</v>
      </c>
      <c r="B70" s="22">
        <v>885</v>
      </c>
      <c r="C70" s="22">
        <v>359</v>
      </c>
      <c r="D70" s="22">
        <v>723</v>
      </c>
      <c r="E70" s="22">
        <v>0</v>
      </c>
      <c r="F70" s="22">
        <v>499</v>
      </c>
      <c r="G70" s="17">
        <f t="shared" si="8"/>
        <v>2466</v>
      </c>
      <c r="H70" s="17" t="s">
        <v>130</v>
      </c>
      <c r="I70" s="58"/>
      <c r="J70" s="17">
        <f t="shared" si="7"/>
        <v>0</v>
      </c>
      <c r="K70" s="3"/>
    </row>
    <row r="71" spans="1:11" x14ac:dyDescent="0.35">
      <c r="A71" s="2" t="s">
        <v>118</v>
      </c>
      <c r="B71" s="22">
        <v>1395</v>
      </c>
      <c r="C71" s="22">
        <v>565</v>
      </c>
      <c r="D71" s="22">
        <v>1139</v>
      </c>
      <c r="E71" s="22">
        <v>0</v>
      </c>
      <c r="F71" s="22">
        <v>768</v>
      </c>
      <c r="G71" s="17">
        <f t="shared" si="8"/>
        <v>3867</v>
      </c>
      <c r="H71" s="17" t="s">
        <v>130</v>
      </c>
      <c r="I71" s="58"/>
      <c r="J71" s="17">
        <f t="shared" si="7"/>
        <v>0</v>
      </c>
      <c r="K71" s="3"/>
    </row>
    <row r="72" spans="1:11" x14ac:dyDescent="0.35">
      <c r="A72" s="2" t="s">
        <v>119</v>
      </c>
      <c r="B72" s="22">
        <v>1817</v>
      </c>
      <c r="C72" s="22">
        <v>736</v>
      </c>
      <c r="D72" s="22">
        <v>1484</v>
      </c>
      <c r="E72" s="22">
        <v>0</v>
      </c>
      <c r="F72" s="22">
        <v>1004</v>
      </c>
      <c r="G72" s="17">
        <f t="shared" si="8"/>
        <v>5041</v>
      </c>
      <c r="H72" s="17" t="s">
        <v>130</v>
      </c>
      <c r="I72" s="58"/>
      <c r="J72" s="17">
        <f t="shared" si="7"/>
        <v>0</v>
      </c>
      <c r="K72" s="3"/>
    </row>
    <row r="73" spans="1:11" x14ac:dyDescent="0.35">
      <c r="A73" s="2" t="s">
        <v>120</v>
      </c>
      <c r="B73" s="22">
        <v>583</v>
      </c>
      <c r="C73" s="22">
        <v>236</v>
      </c>
      <c r="D73" s="22">
        <v>476</v>
      </c>
      <c r="E73" s="22">
        <v>0</v>
      </c>
      <c r="F73" s="22">
        <v>435</v>
      </c>
      <c r="G73" s="17">
        <f t="shared" si="8"/>
        <v>1730</v>
      </c>
      <c r="H73" s="17" t="s">
        <v>131</v>
      </c>
      <c r="I73" s="58"/>
      <c r="J73" s="17">
        <f t="shared" si="7"/>
        <v>0</v>
      </c>
      <c r="K73" s="3"/>
    </row>
    <row r="74" spans="1:11" x14ac:dyDescent="0.35">
      <c r="A74" s="2" t="s">
        <v>26</v>
      </c>
      <c r="B74" s="22">
        <v>1180</v>
      </c>
      <c r="C74" s="22">
        <v>478</v>
      </c>
      <c r="D74" s="22">
        <v>964</v>
      </c>
      <c r="E74" s="22">
        <v>0</v>
      </c>
      <c r="F74" s="22">
        <v>1406</v>
      </c>
      <c r="G74" s="17">
        <f t="shared" si="8"/>
        <v>4028</v>
      </c>
      <c r="H74" s="17" t="s">
        <v>14</v>
      </c>
      <c r="I74" s="58"/>
      <c r="J74" s="17">
        <f t="shared" si="7"/>
        <v>0</v>
      </c>
      <c r="K74" s="3"/>
    </row>
    <row r="75" spans="1:11" x14ac:dyDescent="0.35">
      <c r="A75" s="2" t="s">
        <v>121</v>
      </c>
      <c r="B75" s="22">
        <v>999</v>
      </c>
      <c r="C75" s="22">
        <v>405</v>
      </c>
      <c r="D75" s="22">
        <v>816</v>
      </c>
      <c r="E75" s="22">
        <v>0</v>
      </c>
      <c r="F75" s="22">
        <v>699</v>
      </c>
      <c r="G75" s="17">
        <f t="shared" si="8"/>
        <v>2919</v>
      </c>
      <c r="H75" s="17" t="s">
        <v>14</v>
      </c>
      <c r="I75" s="58"/>
      <c r="J75" s="17">
        <f t="shared" si="7"/>
        <v>0</v>
      </c>
      <c r="K75" s="3"/>
    </row>
    <row r="76" spans="1:11" x14ac:dyDescent="0.35">
      <c r="A76" s="14" t="s">
        <v>122</v>
      </c>
      <c r="B76" s="22">
        <v>2474</v>
      </c>
      <c r="C76" s="22">
        <v>1003</v>
      </c>
      <c r="D76" s="22">
        <v>2021</v>
      </c>
      <c r="E76" s="22">
        <v>0</v>
      </c>
      <c r="F76" s="22">
        <v>1728</v>
      </c>
      <c r="G76" s="17">
        <f t="shared" si="8"/>
        <v>7226</v>
      </c>
      <c r="H76" s="17" t="s">
        <v>14</v>
      </c>
      <c r="I76" s="58"/>
      <c r="J76" s="17">
        <f t="shared" si="7"/>
        <v>0</v>
      </c>
      <c r="K76" s="3"/>
    </row>
    <row r="77" spans="1:11" x14ac:dyDescent="0.35">
      <c r="A77" s="4" t="s">
        <v>123</v>
      </c>
      <c r="B77" s="27"/>
      <c r="C77" s="27"/>
      <c r="D77" s="27"/>
      <c r="E77" s="27"/>
      <c r="F77" s="27"/>
      <c r="G77" s="19"/>
      <c r="H77" s="18" t="s">
        <v>8</v>
      </c>
      <c r="I77" s="60" t="s">
        <v>9</v>
      </c>
      <c r="J77" s="18" t="s">
        <v>10</v>
      </c>
      <c r="K77" s="3"/>
    </row>
    <row r="78" spans="1:11" x14ac:dyDescent="0.35">
      <c r="A78" s="2" t="s">
        <v>124</v>
      </c>
      <c r="B78" s="22">
        <v>302</v>
      </c>
      <c r="C78" s="22">
        <v>122</v>
      </c>
      <c r="D78" s="22">
        <v>246</v>
      </c>
      <c r="E78" s="22">
        <v>0</v>
      </c>
      <c r="F78" s="22">
        <v>158</v>
      </c>
      <c r="G78" s="17">
        <f t="shared" ref="G78:G84" si="9">SUM(B78:F78)</f>
        <v>828</v>
      </c>
      <c r="H78" s="17" t="s">
        <v>14</v>
      </c>
      <c r="I78" s="58"/>
      <c r="J78" s="17">
        <f t="shared" si="3"/>
        <v>0</v>
      </c>
      <c r="K78" s="3"/>
    </row>
    <row r="79" spans="1:11" x14ac:dyDescent="0.35">
      <c r="A79" s="2" t="s">
        <v>22</v>
      </c>
      <c r="B79" s="22">
        <v>221</v>
      </c>
      <c r="C79" s="22">
        <v>90</v>
      </c>
      <c r="D79" s="22">
        <v>181</v>
      </c>
      <c r="E79" s="22">
        <v>0</v>
      </c>
      <c r="F79" s="22">
        <v>109</v>
      </c>
      <c r="G79" s="17">
        <f t="shared" si="9"/>
        <v>601</v>
      </c>
      <c r="H79" s="17" t="s">
        <v>14</v>
      </c>
      <c r="I79" s="58"/>
      <c r="J79" s="17">
        <f t="shared" si="3"/>
        <v>0</v>
      </c>
      <c r="K79" s="3"/>
    </row>
    <row r="80" spans="1:11" x14ac:dyDescent="0.35">
      <c r="A80" s="2" t="s">
        <v>125</v>
      </c>
      <c r="B80" s="22">
        <v>355</v>
      </c>
      <c r="C80" s="22">
        <v>144</v>
      </c>
      <c r="D80" s="22">
        <v>290</v>
      </c>
      <c r="E80" s="22">
        <v>0</v>
      </c>
      <c r="F80" s="22">
        <v>153</v>
      </c>
      <c r="G80" s="17">
        <f t="shared" si="9"/>
        <v>942</v>
      </c>
      <c r="H80" s="17" t="s">
        <v>14</v>
      </c>
      <c r="I80" s="58"/>
      <c r="J80" s="17">
        <f t="shared" si="3"/>
        <v>0</v>
      </c>
      <c r="K80" s="3"/>
    </row>
    <row r="81" spans="1:11" x14ac:dyDescent="0.35">
      <c r="A81" s="2" t="s">
        <v>126</v>
      </c>
      <c r="B81" s="22">
        <v>67</v>
      </c>
      <c r="C81" s="22">
        <v>27</v>
      </c>
      <c r="D81" s="22">
        <v>55</v>
      </c>
      <c r="E81" s="22">
        <v>0</v>
      </c>
      <c r="F81" s="22">
        <v>55</v>
      </c>
      <c r="G81" s="17">
        <f t="shared" si="9"/>
        <v>204</v>
      </c>
      <c r="H81" s="17" t="s">
        <v>14</v>
      </c>
      <c r="I81" s="58"/>
      <c r="J81" s="17">
        <f t="shared" si="3"/>
        <v>0</v>
      </c>
      <c r="K81" s="3"/>
    </row>
    <row r="82" spans="1:11" x14ac:dyDescent="0.35">
      <c r="A82" s="2" t="s">
        <v>127</v>
      </c>
      <c r="B82" s="22">
        <v>20</v>
      </c>
      <c r="C82" s="22">
        <v>8</v>
      </c>
      <c r="D82" s="22">
        <v>16</v>
      </c>
      <c r="E82" s="22">
        <v>0</v>
      </c>
      <c r="F82" s="22">
        <v>32</v>
      </c>
      <c r="G82" s="17">
        <f t="shared" si="9"/>
        <v>76</v>
      </c>
      <c r="H82" s="17" t="s">
        <v>14</v>
      </c>
      <c r="I82" s="58"/>
      <c r="J82" s="17">
        <f t="shared" si="3"/>
        <v>0</v>
      </c>
      <c r="K82" s="3"/>
    </row>
    <row r="83" spans="1:11" x14ac:dyDescent="0.35">
      <c r="A83" s="4" t="s">
        <v>36</v>
      </c>
      <c r="B83" s="27"/>
      <c r="C83" s="27"/>
      <c r="D83" s="27"/>
      <c r="E83" s="27"/>
      <c r="F83" s="27"/>
      <c r="G83" s="19"/>
      <c r="H83" s="19"/>
      <c r="I83" s="63"/>
      <c r="J83" s="29"/>
      <c r="K83" s="3"/>
    </row>
    <row r="84" spans="1:11" x14ac:dyDescent="0.35">
      <c r="A84" s="2" t="s">
        <v>39</v>
      </c>
      <c r="B84" s="22">
        <v>644</v>
      </c>
      <c r="C84" s="22">
        <v>261</v>
      </c>
      <c r="D84" s="22">
        <v>526</v>
      </c>
      <c r="E84" s="22">
        <v>0</v>
      </c>
      <c r="F84" s="22">
        <v>525</v>
      </c>
      <c r="G84" s="17">
        <f t="shared" si="9"/>
        <v>1956</v>
      </c>
      <c r="H84" s="17" t="s">
        <v>40</v>
      </c>
      <c r="I84" s="58"/>
      <c r="J84" s="17">
        <f t="shared" ref="J84:J95" si="10">SUM(I84*G84)</f>
        <v>0</v>
      </c>
      <c r="K84" s="3"/>
    </row>
    <row r="85" spans="1:11" s="10" customFormat="1" x14ac:dyDescent="0.35">
      <c r="A85" s="42" t="s">
        <v>42</v>
      </c>
      <c r="B85" s="43"/>
      <c r="C85" s="43"/>
      <c r="D85" s="43"/>
      <c r="E85" s="43"/>
      <c r="F85" s="43"/>
      <c r="G85" s="43" t="s">
        <v>7</v>
      </c>
      <c r="H85" s="18" t="s">
        <v>8</v>
      </c>
      <c r="I85" s="57" t="s">
        <v>9</v>
      </c>
      <c r="J85" s="39" t="s">
        <v>10</v>
      </c>
    </row>
    <row r="86" spans="1:11" x14ac:dyDescent="0.35">
      <c r="A86" s="2" t="s">
        <v>43</v>
      </c>
      <c r="B86" s="22"/>
      <c r="C86" s="22"/>
      <c r="D86" s="22"/>
      <c r="E86" s="22"/>
      <c r="F86" s="22"/>
      <c r="G86" s="20">
        <v>1920</v>
      </c>
      <c r="H86" s="20" t="s">
        <v>44</v>
      </c>
      <c r="I86" s="64"/>
      <c r="J86" s="17">
        <f>SUM(I86*G86)</f>
        <v>0</v>
      </c>
    </row>
    <row r="87" spans="1:11" x14ac:dyDescent="0.35">
      <c r="A87" s="2" t="s">
        <v>45</v>
      </c>
      <c r="B87" s="22"/>
      <c r="C87" s="22"/>
      <c r="D87" s="22"/>
      <c r="E87" s="22"/>
      <c r="F87" s="22"/>
      <c r="G87" s="20">
        <v>600</v>
      </c>
      <c r="H87" s="20" t="s">
        <v>46</v>
      </c>
      <c r="I87" s="64"/>
      <c r="J87" s="17">
        <f>SUM(I87*G87)</f>
        <v>0</v>
      </c>
    </row>
    <row r="88" spans="1:11" x14ac:dyDescent="0.35">
      <c r="A88" s="2"/>
      <c r="B88" s="22"/>
      <c r="C88" s="22"/>
      <c r="D88" s="22"/>
      <c r="E88" s="22"/>
      <c r="F88" s="22"/>
      <c r="G88" s="20">
        <v>725</v>
      </c>
      <c r="H88" s="20" t="s">
        <v>47</v>
      </c>
      <c r="I88" s="64"/>
      <c r="J88" s="17">
        <f t="shared" si="10"/>
        <v>0</v>
      </c>
    </row>
    <row r="89" spans="1:11" x14ac:dyDescent="0.35">
      <c r="A89" s="2"/>
      <c r="B89" s="22"/>
      <c r="C89" s="22"/>
      <c r="D89" s="22"/>
      <c r="E89" s="22"/>
      <c r="F89" s="22"/>
      <c r="G89" s="20">
        <v>1000</v>
      </c>
      <c r="H89" s="20" t="s">
        <v>48</v>
      </c>
      <c r="I89" s="64"/>
      <c r="J89" s="17">
        <f t="shared" si="10"/>
        <v>0</v>
      </c>
    </row>
    <row r="90" spans="1:11" x14ac:dyDescent="0.35">
      <c r="A90" s="2"/>
      <c r="B90" s="22"/>
      <c r="C90" s="22"/>
      <c r="D90" s="22"/>
      <c r="E90" s="22"/>
      <c r="F90" s="22"/>
      <c r="G90" s="20">
        <v>1575</v>
      </c>
      <c r="H90" s="20" t="s">
        <v>49</v>
      </c>
      <c r="I90" s="64"/>
      <c r="J90" s="17">
        <f t="shared" si="10"/>
        <v>0</v>
      </c>
    </row>
    <row r="91" spans="1:11" x14ac:dyDescent="0.35">
      <c r="A91" s="2"/>
      <c r="B91" s="22"/>
      <c r="C91" s="22"/>
      <c r="D91" s="22"/>
      <c r="E91" s="22"/>
      <c r="F91" s="22"/>
      <c r="G91" s="20">
        <v>2050</v>
      </c>
      <c r="H91" s="20" t="s">
        <v>50</v>
      </c>
      <c r="I91" s="64"/>
      <c r="J91" s="17">
        <f t="shared" si="10"/>
        <v>0</v>
      </c>
    </row>
    <row r="92" spans="1:11" x14ac:dyDescent="0.35">
      <c r="A92" s="2"/>
      <c r="B92" s="22"/>
      <c r="C92" s="22"/>
      <c r="D92" s="22"/>
      <c r="E92" s="22"/>
      <c r="F92" s="22"/>
      <c r="G92" s="20">
        <v>3800</v>
      </c>
      <c r="H92" s="20" t="s">
        <v>51</v>
      </c>
      <c r="I92" s="64"/>
      <c r="J92" s="17">
        <f t="shared" si="10"/>
        <v>0</v>
      </c>
    </row>
    <row r="93" spans="1:11" x14ac:dyDescent="0.35">
      <c r="A93" s="2" t="s">
        <v>52</v>
      </c>
      <c r="B93" s="22"/>
      <c r="C93" s="22"/>
      <c r="D93" s="22"/>
      <c r="E93" s="22"/>
      <c r="F93" s="22"/>
      <c r="G93" s="20">
        <v>4460</v>
      </c>
      <c r="H93" s="20" t="s">
        <v>44</v>
      </c>
      <c r="I93" s="64"/>
      <c r="J93" s="17">
        <f t="shared" si="10"/>
        <v>0</v>
      </c>
    </row>
    <row r="94" spans="1:11" x14ac:dyDescent="0.35">
      <c r="A94" s="2" t="s">
        <v>53</v>
      </c>
      <c r="B94" s="22"/>
      <c r="C94" s="22"/>
      <c r="D94" s="22"/>
      <c r="E94" s="22"/>
      <c r="F94" s="22"/>
      <c r="G94" s="20">
        <v>175</v>
      </c>
      <c r="H94" s="21" t="s">
        <v>44</v>
      </c>
      <c r="I94" s="64"/>
      <c r="J94" s="17">
        <v>0</v>
      </c>
    </row>
    <row r="95" spans="1:11" x14ac:dyDescent="0.35">
      <c r="A95" s="2" t="s">
        <v>54</v>
      </c>
      <c r="B95" s="22"/>
      <c r="C95" s="22"/>
      <c r="D95" s="22"/>
      <c r="E95" s="22"/>
      <c r="F95" s="22"/>
      <c r="G95" s="20">
        <v>600</v>
      </c>
      <c r="H95" s="22" t="s">
        <v>147</v>
      </c>
      <c r="I95" s="64"/>
      <c r="J95" s="17">
        <f t="shared" si="10"/>
        <v>0</v>
      </c>
    </row>
    <row r="96" spans="1:11" x14ac:dyDescent="0.35">
      <c r="A96" s="6"/>
      <c r="B96" s="23"/>
      <c r="C96" s="23"/>
      <c r="D96" s="23"/>
      <c r="E96" s="23"/>
      <c r="F96" s="23"/>
      <c r="G96" s="30"/>
      <c r="H96" s="23"/>
      <c r="I96" s="65"/>
      <c r="J96" s="31"/>
    </row>
    <row r="97" spans="1:10" s="10" customFormat="1" x14ac:dyDescent="0.35">
      <c r="A97" s="38" t="s">
        <v>55</v>
      </c>
      <c r="B97" s="44"/>
      <c r="C97" s="44"/>
      <c r="D97" s="44"/>
      <c r="E97" s="44"/>
      <c r="F97" s="44"/>
      <c r="G97" s="44"/>
      <c r="H97" s="45"/>
      <c r="I97" s="66"/>
      <c r="J97" s="46"/>
    </row>
    <row r="98" spans="1:10" x14ac:dyDescent="0.35">
      <c r="A98" s="7" t="s">
        <v>56</v>
      </c>
      <c r="B98" s="32"/>
      <c r="C98" s="32"/>
      <c r="D98" s="32"/>
      <c r="E98" s="32"/>
      <c r="F98" s="32"/>
      <c r="G98" s="53" t="s">
        <v>57</v>
      </c>
      <c r="H98" s="53"/>
      <c r="I98" s="54" t="s">
        <v>58</v>
      </c>
      <c r="J98" s="55"/>
    </row>
    <row r="99" spans="1:10" x14ac:dyDescent="0.35">
      <c r="A99" s="2" t="s">
        <v>15</v>
      </c>
      <c r="B99" s="22"/>
      <c r="C99" s="22"/>
      <c r="D99" s="22"/>
      <c r="E99" s="22"/>
      <c r="F99" s="22"/>
      <c r="G99" s="47">
        <f>SUM(J8:J10)</f>
        <v>0</v>
      </c>
      <c r="H99" s="48"/>
      <c r="I99" s="67"/>
      <c r="J99" s="36" t="s">
        <v>138</v>
      </c>
    </row>
    <row r="100" spans="1:10" x14ac:dyDescent="0.35">
      <c r="A100" s="2" t="s">
        <v>72</v>
      </c>
      <c r="B100" s="22"/>
      <c r="C100" s="22"/>
      <c r="D100" s="22"/>
      <c r="E100" s="22"/>
      <c r="F100" s="22"/>
      <c r="G100" s="47">
        <f>SUM(J12:J17)</f>
        <v>0</v>
      </c>
      <c r="H100" s="48"/>
      <c r="I100" s="67"/>
      <c r="J100" s="36" t="s">
        <v>139</v>
      </c>
    </row>
    <row r="101" spans="1:10" x14ac:dyDescent="0.35">
      <c r="A101" s="2" t="s">
        <v>11</v>
      </c>
      <c r="B101" s="22"/>
      <c r="C101" s="22"/>
      <c r="D101" s="22"/>
      <c r="E101" s="22"/>
      <c r="F101" s="22"/>
      <c r="G101" s="47">
        <f>SUM(J19:J29)</f>
        <v>0</v>
      </c>
      <c r="H101" s="48"/>
      <c r="I101" s="67"/>
      <c r="J101" s="36" t="s">
        <v>140</v>
      </c>
    </row>
    <row r="102" spans="1:10" x14ac:dyDescent="0.35">
      <c r="A102" s="2" t="s">
        <v>132</v>
      </c>
      <c r="B102" s="22"/>
      <c r="C102" s="22"/>
      <c r="D102" s="22"/>
      <c r="E102" s="22"/>
      <c r="F102" s="22"/>
      <c r="G102" s="47">
        <f>SUM(J31:J32)</f>
        <v>0</v>
      </c>
      <c r="H102" s="48"/>
      <c r="I102" s="67"/>
      <c r="J102" s="36" t="s">
        <v>141</v>
      </c>
    </row>
    <row r="103" spans="1:10" x14ac:dyDescent="0.35">
      <c r="A103" s="2" t="s">
        <v>133</v>
      </c>
      <c r="B103" s="22"/>
      <c r="C103" s="22"/>
      <c r="D103" s="22"/>
      <c r="E103" s="22"/>
      <c r="F103" s="22"/>
      <c r="G103" s="47">
        <f>SUM(J34:J35)</f>
        <v>0</v>
      </c>
      <c r="H103" s="48"/>
      <c r="I103" s="67"/>
      <c r="J103" s="36" t="s">
        <v>142</v>
      </c>
    </row>
    <row r="104" spans="1:10" x14ac:dyDescent="0.35">
      <c r="A104" s="2" t="s">
        <v>92</v>
      </c>
      <c r="B104" s="22"/>
      <c r="C104" s="22"/>
      <c r="D104" s="22"/>
      <c r="E104" s="22"/>
      <c r="F104" s="22"/>
      <c r="G104" s="47">
        <f>SUM(J37:J43)</f>
        <v>0</v>
      </c>
      <c r="H104" s="48"/>
      <c r="I104" s="67"/>
      <c r="J104" s="36" t="s">
        <v>143</v>
      </c>
    </row>
    <row r="105" spans="1:10" x14ac:dyDescent="0.35">
      <c r="A105" s="2" t="s">
        <v>23</v>
      </c>
      <c r="B105" s="22"/>
      <c r="C105" s="22"/>
      <c r="D105" s="22"/>
      <c r="E105" s="22"/>
      <c r="F105" s="22"/>
      <c r="G105" s="47">
        <f>SUM(J45:J58)</f>
        <v>0</v>
      </c>
      <c r="H105" s="48"/>
      <c r="I105" s="67"/>
      <c r="J105" s="36" t="s">
        <v>144</v>
      </c>
    </row>
    <row r="106" spans="1:10" x14ac:dyDescent="0.35">
      <c r="A106" s="2" t="s">
        <v>134</v>
      </c>
      <c r="B106" s="22"/>
      <c r="C106" s="22"/>
      <c r="D106" s="22"/>
      <c r="E106" s="22"/>
      <c r="F106" s="22"/>
      <c r="G106" s="47">
        <f>SUM(J60:J76)</f>
        <v>0</v>
      </c>
      <c r="H106" s="48"/>
      <c r="I106" s="67"/>
      <c r="J106" s="36" t="s">
        <v>145</v>
      </c>
    </row>
    <row r="107" spans="1:10" x14ac:dyDescent="0.35">
      <c r="A107" s="2" t="s">
        <v>21</v>
      </c>
      <c r="B107" s="22"/>
      <c r="C107" s="22"/>
      <c r="D107" s="22"/>
      <c r="E107" s="22"/>
      <c r="F107" s="22"/>
      <c r="G107" s="47">
        <f>SUM(J78:J82)</f>
        <v>0</v>
      </c>
      <c r="H107" s="48"/>
      <c r="I107" s="68"/>
      <c r="J107" s="36" t="s">
        <v>146</v>
      </c>
    </row>
    <row r="108" spans="1:10" x14ac:dyDescent="0.35">
      <c r="A108" s="2" t="s">
        <v>36</v>
      </c>
      <c r="B108" s="22"/>
      <c r="C108" s="22"/>
      <c r="D108" s="22"/>
      <c r="E108" s="22"/>
      <c r="F108" s="22"/>
      <c r="G108" s="47">
        <f>J84</f>
        <v>0</v>
      </c>
      <c r="H108" s="48"/>
      <c r="I108" s="68"/>
      <c r="J108" s="35">
        <v>22</v>
      </c>
    </row>
    <row r="109" spans="1:10" x14ac:dyDescent="0.35">
      <c r="A109" s="2" t="s">
        <v>42</v>
      </c>
      <c r="B109" s="22"/>
      <c r="C109" s="22"/>
      <c r="D109" s="22"/>
      <c r="E109" s="22"/>
      <c r="F109" s="22"/>
      <c r="G109" s="47"/>
      <c r="H109" s="48"/>
      <c r="I109" s="68"/>
      <c r="J109" s="35"/>
    </row>
    <row r="110" spans="1:10" x14ac:dyDescent="0.35">
      <c r="A110" s="15" t="s">
        <v>135</v>
      </c>
      <c r="B110" s="22"/>
      <c r="C110" s="22"/>
      <c r="D110" s="22"/>
      <c r="E110" s="22"/>
      <c r="F110" s="22"/>
      <c r="G110" s="47">
        <f>J86</f>
        <v>0</v>
      </c>
      <c r="H110" s="48"/>
      <c r="I110" s="68"/>
      <c r="J110" s="35">
        <v>674</v>
      </c>
    </row>
    <row r="111" spans="1:10" x14ac:dyDescent="0.35">
      <c r="A111" s="15" t="s">
        <v>136</v>
      </c>
      <c r="B111" s="22"/>
      <c r="C111" s="22"/>
      <c r="D111" s="22"/>
      <c r="E111" s="22"/>
      <c r="F111" s="22"/>
      <c r="G111" s="47">
        <f>SUM(J87:J92)</f>
        <v>0</v>
      </c>
      <c r="H111" s="48"/>
      <c r="I111" s="68"/>
      <c r="J111" s="35">
        <v>471</v>
      </c>
    </row>
    <row r="112" spans="1:10" x14ac:dyDescent="0.35">
      <c r="A112" s="15" t="s">
        <v>137</v>
      </c>
      <c r="B112" s="22"/>
      <c r="C112" s="22"/>
      <c r="D112" s="22"/>
      <c r="E112" s="22"/>
      <c r="F112" s="22"/>
      <c r="G112" s="47">
        <f>J93</f>
        <v>0</v>
      </c>
      <c r="H112" s="48"/>
      <c r="I112" s="68"/>
      <c r="J112" s="35">
        <v>677</v>
      </c>
    </row>
    <row r="113" spans="1:10" x14ac:dyDescent="0.35">
      <c r="A113" s="15" t="s">
        <v>59</v>
      </c>
      <c r="B113" s="22"/>
      <c r="C113" s="22"/>
      <c r="D113" s="22"/>
      <c r="E113" s="22"/>
      <c r="F113" s="22"/>
      <c r="G113" s="47">
        <f>J94</f>
        <v>0</v>
      </c>
      <c r="H113" s="48"/>
      <c r="I113" s="68"/>
      <c r="J113" s="35">
        <v>475</v>
      </c>
    </row>
    <row r="114" spans="1:10" x14ac:dyDescent="0.35">
      <c r="A114" s="15" t="s">
        <v>60</v>
      </c>
      <c r="B114" s="22"/>
      <c r="C114" s="22"/>
      <c r="D114" s="22"/>
      <c r="E114" s="22"/>
      <c r="F114" s="22"/>
      <c r="G114" s="47">
        <f>J95</f>
        <v>0</v>
      </c>
      <c r="H114" s="48"/>
      <c r="I114" s="68"/>
      <c r="J114" s="35">
        <v>477</v>
      </c>
    </row>
    <row r="115" spans="1:10" x14ac:dyDescent="0.35">
      <c r="A115" s="7" t="s">
        <v>61</v>
      </c>
      <c r="B115" s="32"/>
      <c r="C115" s="32"/>
      <c r="D115" s="32"/>
      <c r="E115" s="32"/>
      <c r="F115" s="32"/>
      <c r="G115" s="49">
        <f>SUM(G99:H114)</f>
        <v>0</v>
      </c>
      <c r="H115" s="50"/>
      <c r="I115" s="68"/>
      <c r="J115" s="35"/>
    </row>
    <row r="116" spans="1:10" x14ac:dyDescent="0.35">
      <c r="A116" s="8" t="s">
        <v>62</v>
      </c>
      <c r="B116" s="33"/>
      <c r="C116" s="33"/>
      <c r="D116" s="33"/>
      <c r="E116" s="33"/>
      <c r="F116" s="33"/>
      <c r="G116" s="34"/>
      <c r="J116" s="37"/>
    </row>
  </sheetData>
  <mergeCells count="22">
    <mergeCell ref="G104:H104"/>
    <mergeCell ref="I2:J2"/>
    <mergeCell ref="I3:J3"/>
    <mergeCell ref="I4:J4"/>
    <mergeCell ref="G98:H98"/>
    <mergeCell ref="I98:J98"/>
    <mergeCell ref="G99:H99"/>
    <mergeCell ref="G100:H100"/>
    <mergeCell ref="G101:H101"/>
    <mergeCell ref="G102:H102"/>
    <mergeCell ref="G103:H103"/>
    <mergeCell ref="G115:H115"/>
    <mergeCell ref="G108:H108"/>
    <mergeCell ref="G110:H110"/>
    <mergeCell ref="G111:H111"/>
    <mergeCell ref="G112:H112"/>
    <mergeCell ref="G113:H113"/>
    <mergeCell ref="G114:H114"/>
    <mergeCell ref="G105:H105"/>
    <mergeCell ref="G106:H106"/>
    <mergeCell ref="G107:H107"/>
    <mergeCell ref="G109:H109"/>
  </mergeCells>
  <pageMargins left="0.25" right="0.25" top="0.25" bottom="0.25" header="0.3" footer="0.3"/>
  <pageSetup scale="72" fitToHeight="0" orientation="landscape" horizontalDpi="1200" verticalDpi="1200" r:id="rId1"/>
  <headerFooter>
    <oddFooter>&amp;L&amp;P&amp;RPer Ordinance 2019-O-25</oddFooter>
  </headerFooter>
  <rowBreaks count="2" manualBreakCount="2">
    <brk id="32" max="16383" man="1"/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305 BASE LEG DRIVE</vt:lpstr>
      <vt:lpstr>'305 BASE LEG DRIVE'!Print_Area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Dilena Talley</dc:creator>
  <cp:lastModifiedBy>Dilena Talley</cp:lastModifiedBy>
  <dcterms:created xsi:type="dcterms:W3CDTF">2024-09-11T17:42:51Z</dcterms:created>
  <dcterms:modified xsi:type="dcterms:W3CDTF">2024-09-11T20:29:13Z</dcterms:modified>
</cp:coreProperties>
</file>